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metadata.xml" ContentType="application/vnd.openxmlformats-officedocument.spreadsheetml.sheetMetadata+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1.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2.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xl/ctrlProps/ctrlProp55.xml" ContentType="application/vnd.ms-excel.controlproperties+xml"/>
  <Override PartName="/docProps/custom.xml" ContentType="application/vnd.openxmlformats-officedocument.custom-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C:\Users\M91653\Desktop\4. COMMUNICATION\Sites internet - intranet\Site internet français\ACTUEL\Assurance prospection\Assurance prospection\"/>
    </mc:Choice>
  </mc:AlternateContent>
  <xr:revisionPtr revIDLastSave="0" documentId="13_ncr:1_{A31988B9-3410-4CEC-B448-96C4372A7417}" xr6:coauthVersionLast="47" xr6:coauthVersionMax="47" xr10:uidLastSave="{00000000-0000-0000-0000-000000000000}"/>
  <workbookProtection workbookAlgorithmName="SHA-512" workbookHashValue="XGpXN8xNq87P6v4uaL2Q5WanAvPpxLFPEIgmFTUYojHWkh+u+FW7M809y3yOddQoBoOgXCUNrQvlyczecqlweQ==" workbookSaltValue="1VInFwmmFvlT9Sx6gbd1OA==" workbookSpinCount="100000" lockStructure="1"/>
  <bookViews>
    <workbookView xWindow="-110" yWindow="-110" windowWidth="19420" windowHeight="10420" tabRatio="904" xr2:uid="{707E3E83-B5BB-4D20-9B8F-5FE403061DD0}"/>
  </bookViews>
  <sheets>
    <sheet name="1 - CONSEILS" sheetId="10" r:id="rId1"/>
    <sheet name="2 - NOTICE EXPLICATIVE" sheetId="12" r:id="rId2"/>
    <sheet name="3 - DEPLACEMENTS EFFECTUES" sheetId="2" r:id="rId3"/>
    <sheet name="4 - ERDE" sheetId="3" r:id="rId4"/>
    <sheet name="5 - COMPTE RENDU DE PROSPECTION" sheetId="13" r:id="rId5"/>
    <sheet name="6 - CONTROLES CP1" sheetId="15" state="hidden" r:id="rId6"/>
    <sheet name="7 - RAPPORT DE VERIFICATION" sheetId="5"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3" l="1"/>
  <c r="E16" i="3"/>
  <c r="E78" i="3" s="1"/>
  <c r="E82" i="3" s="1"/>
  <c r="E17" i="3"/>
  <c r="E18" i="3"/>
  <c r="E27" i="3"/>
  <c r="E39" i="5" s="1"/>
  <c r="E35" i="3"/>
  <c r="E46" i="5" l="1"/>
  <c r="G77" i="5"/>
  <c r="G76" i="5"/>
  <c r="G75" i="5"/>
  <c r="G74" i="5"/>
  <c r="G73" i="5"/>
  <c r="G72" i="5"/>
  <c r="G71" i="5"/>
  <c r="G70" i="5"/>
  <c r="G69" i="5"/>
  <c r="G68" i="5"/>
  <c r="G66" i="5"/>
  <c r="G67" i="5"/>
  <c r="G65" i="5"/>
  <c r="G62" i="5"/>
  <c r="G63" i="5"/>
  <c r="G64" i="5"/>
  <c r="G61" i="5"/>
  <c r="G59" i="5"/>
  <c r="G56" i="5"/>
  <c r="G57" i="5"/>
  <c r="G58" i="5"/>
  <c r="G55" i="5"/>
  <c r="G53" i="5"/>
  <c r="G46" i="5"/>
  <c r="G39" i="5"/>
  <c r="G38" i="5"/>
  <c r="G37" i="5"/>
  <c r="G36" i="5"/>
  <c r="G34" i="5"/>
  <c r="G35" i="5"/>
  <c r="G33" i="5"/>
  <c r="I7" i="2" l="1"/>
  <c r="L7" i="2" s="1"/>
  <c r="F78" i="5" l="1"/>
  <c r="E53" i="5"/>
  <c r="E77" i="5"/>
  <c r="E71" i="5"/>
  <c r="E69" i="5"/>
  <c r="E65" i="5"/>
  <c r="E38" i="5"/>
  <c r="E36" i="5"/>
  <c r="I13" i="2" l="1"/>
  <c r="I14" i="2"/>
  <c r="I15" i="2"/>
  <c r="I16" i="2"/>
  <c r="I17" i="2"/>
  <c r="I18" i="2"/>
  <c r="I19" i="2"/>
  <c r="I20" i="2"/>
  <c r="I21" i="2"/>
  <c r="I22" i="2"/>
  <c r="I23" i="2"/>
  <c r="I24" i="2"/>
  <c r="I25" i="2"/>
  <c r="I26" i="2"/>
  <c r="I27" i="2"/>
  <c r="I28" i="2"/>
  <c r="I29" i="2"/>
  <c r="I30" i="2"/>
  <c r="I31" i="2"/>
  <c r="I32" i="2"/>
  <c r="I33" i="2"/>
  <c r="I34" i="2"/>
  <c r="I35" i="2"/>
  <c r="I9" i="2"/>
  <c r="L9" i="2" s="1"/>
  <c r="I10" i="2"/>
  <c r="L10" i="2" s="1"/>
  <c r="I11" i="2"/>
  <c r="I12" i="2"/>
  <c r="I8" i="2"/>
  <c r="L8" i="2" s="1"/>
  <c r="I6" i="2"/>
  <c r="L6" i="2" s="1"/>
  <c r="E61" i="5"/>
  <c r="E62" i="5"/>
  <c r="E63" i="5"/>
  <c r="E64" i="5"/>
  <c r="E55" i="5"/>
  <c r="E56" i="5"/>
  <c r="E57" i="5"/>
  <c r="E58" i="5"/>
  <c r="E48" i="5"/>
  <c r="E49" i="5"/>
  <c r="E50" i="5"/>
  <c r="E51" i="5"/>
  <c r="E52" i="5"/>
  <c r="E47" i="5"/>
  <c r="E40" i="5"/>
  <c r="E41" i="5"/>
  <c r="E42" i="5"/>
  <c r="E43" i="5"/>
  <c r="E44" i="5"/>
  <c r="E45" i="5"/>
  <c r="J3" i="2"/>
  <c r="L11" i="2"/>
  <c r="L12" i="2"/>
  <c r="L13" i="2"/>
  <c r="L14" i="2"/>
  <c r="L15" i="2"/>
  <c r="D6" i="13" l="1"/>
  <c r="E9" i="13" l="1"/>
  <c r="D9" i="13"/>
  <c r="F80" i="5" l="1"/>
  <c r="D10" i="5" l="1"/>
  <c r="D13" i="5" s="1"/>
  <c r="D9" i="5"/>
  <c r="D8" i="5"/>
  <c r="D7" i="5"/>
  <c r="D6" i="5"/>
  <c r="D5" i="5"/>
  <c r="G82" i="5" l="1"/>
  <c r="F82" i="5"/>
  <c r="F84" i="5" s="1"/>
  <c r="F85" i="5"/>
  <c r="E79" i="5" l="1"/>
  <c r="I5" i="2"/>
  <c r="I3" i="2" l="1"/>
  <c r="L16" i="2" l="1"/>
  <c r="L17" i="2"/>
  <c r="L18" i="2"/>
  <c r="L19" i="2"/>
  <c r="L20" i="2"/>
  <c r="L21" i="2"/>
  <c r="L22" i="2"/>
  <c r="L23" i="2"/>
  <c r="L24" i="2"/>
  <c r="L25" i="2"/>
  <c r="L26" i="2"/>
  <c r="L27" i="2"/>
  <c r="L28" i="2"/>
  <c r="L29" i="2"/>
  <c r="L30" i="2"/>
  <c r="L31" i="2"/>
  <c r="L32" i="2"/>
  <c r="L33" i="2"/>
  <c r="L34" i="2"/>
  <c r="L35" i="2"/>
  <c r="J36" i="2" l="1"/>
  <c r="I36" i="2" l="1"/>
  <c r="L5" i="2"/>
  <c r="E35" i="5" l="1"/>
  <c r="L37" i="2"/>
  <c r="E76" i="5"/>
  <c r="E75" i="5"/>
  <c r="E74" i="5"/>
  <c r="E73" i="5"/>
  <c r="E72" i="5"/>
  <c r="E70" i="5"/>
  <c r="E68" i="5"/>
  <c r="E67" i="5"/>
  <c r="E66" i="5"/>
  <c r="E59" i="5"/>
  <c r="E37" i="5"/>
  <c r="E33" i="5" l="1"/>
  <c r="E34" i="5" l="1"/>
  <c r="F86" i="5"/>
  <c r="D86" i="5" s="1"/>
  <c r="E78" i="5" l="1"/>
  <c r="E80" i="5" s="1"/>
  <c r="D14" i="5"/>
  <c r="D15" i="5" l="1" a="1"/>
  <c r="D15"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<sst xmlns="http://schemas.openxmlformats.org/spreadsheetml/2006/main" count="389" uniqueCount="302">
  <si>
    <t>Pays</t>
  </si>
  <si>
    <t>Commentaires</t>
  </si>
  <si>
    <t>TOTAL :</t>
  </si>
  <si>
    <t>Fonction</t>
  </si>
  <si>
    <t>TOTAL (après prise en compte des aides publiques éventuelles)</t>
  </si>
  <si>
    <t>Montant des aides publiques perçues ou notifiées pendant la période de prospection :</t>
  </si>
  <si>
    <t>Cachet de l'entreprise</t>
  </si>
  <si>
    <t>Fait à :</t>
  </si>
  <si>
    <t>En date du  :</t>
  </si>
  <si>
    <t>Nom et qualité du signataire des présentes ayant pouvoir de contracter :</t>
  </si>
  <si>
    <t>Signature :</t>
  </si>
  <si>
    <t>Ces informations sont constituées en un fichier informatisé destiné à l'usage interne de Bpifrance Assurance Export.</t>
  </si>
  <si>
    <t>Montant retenu</t>
  </si>
  <si>
    <t>Dépenses Eligibles acquittées par l'Assuré en €</t>
  </si>
  <si>
    <t>TOTAL Dépenses - aides déduites</t>
  </si>
  <si>
    <t xml:space="preserve">	Rémunération des salariés de l’Assuré pendant la durée de leur séjour dans la Zone Garantie: 200€ (deux cents euros) par jour et par personne.</t>
  </si>
  <si>
    <t xml:space="preserve">	Formation linguistique et/ou de spécialisation export du personnel pour la prospection dans la Zone Garantie (à l’exclusion des formations réalisées en interne).</t>
  </si>
  <si>
    <t>Recrutement, salaires (hors partie variable) et charges patronales du personnel du service export nouvellement recruté lorsque le recrutement ne concerne pas exclusivement les besoins de prospection dans la Zone Garantie.</t>
  </si>
  <si>
    <t xml:space="preserve">	Fonctionnement des bureaux commerciaux, des points de vente détenus par l’Assuré et implantés dans la Zone Garantie.</t>
  </si>
  <si>
    <t xml:space="preserve">Fonctionnement des filiales commerciales majoritairement détenues par l’Assuré : prise en compte des Dépenses de Prospection à hauteur du pourcentage du capital détenu par l’Assuré.
Si la participation de l’Assuré est plafonnée par une réglementation locale, les Dépenses de Prospection peuvent être prises en compte au niveau fixé par cette réglementation. </t>
  </si>
  <si>
    <t xml:space="preserve">	Rémunération fixe forfaitaire d’une société immatriculée dans la Zone Garantie avec laquelle a été signé un contrat d’agent commercial et/ou remboursement de ses éventuels frais facturés (déplacements par exemple).</t>
  </si>
  <si>
    <t xml:space="preserve">	Participation à une mission collective d’entreprises dans la Zone Garantie, organisée par un prestataire de service public ou privé qui facture l’ensemble des prestations (voyage, hôtel, restaurant, location du lieu, ses services, etc…).</t>
  </si>
  <si>
    <t xml:space="preserve">	Création d’une collection (prêt-à-porter, accessoires de mode, décoration, ameublement…).</t>
  </si>
  <si>
    <t xml:space="preserve">	Exposition de produits dans un « showroom », à titre permanent ou temporaire et/ou matériels mis en démonstration dans la Zone Garantie et qui n’ont fait l’objet, ni d’une vente, ni d’une location : frais fixes afférents à ces prestations (logistique, personnel extérieur si nécessaire), frais de transport aller et retour et d’assurance pendant la Période de Prospection.</t>
  </si>
  <si>
    <t xml:space="preserve">	Echantillons et dégustation offerts à des prospects dans la Zone Garantie (Prix de revient éventuellement majoré des frais de transport, d’assurance et de personnel extérieur).</t>
  </si>
  <si>
    <t xml:space="preserve">	Adaptation de produits déjà commercialisés aux normes et exigences des marchés prospectés (études, homologations, prototypes) dans la Zone Garantie.</t>
  </si>
  <si>
    <t>Etudes, avant-projets gratuits et remises d’offres.</t>
  </si>
  <si>
    <t xml:space="preserve">	Conseils juridiques (cabinets d’avocats …) nécessaires à la prospection commerciale dans la Zone Garantie (réglementation, contrats, constitution de filiale…).</t>
  </si>
  <si>
    <t xml:space="preserve">	Prime due en cas d’une éventuelle extension de la garantie « Responsabilité civile » de l’Assuré dans la Zone Garantie.</t>
  </si>
  <si>
    <t>RESSOURCES INTERNES DEDIEES A LA PROSPECTION</t>
  </si>
  <si>
    <t>IMPLANTATION ET REPRESENTATION LOCALE</t>
  </si>
  <si>
    <t>ADAPTATION DU PRODUIT ET ACTIONS DE PROMOTION</t>
  </si>
  <si>
    <t>Les frais de traduction de la documentation doivent être réalisés par un prestataire extérieur et concerner une ou plusieurs langues locales.</t>
  </si>
  <si>
    <t>AUTRES FRAIS ET PRESTATIONS EXTERNES</t>
  </si>
  <si>
    <t>Le soussigné certifie sur l'honneur que le bénéficiaire du contrat d'Assurance Prospection susmentionné est en situation régulière au regard de ses obligations fiscales et sociales.</t>
  </si>
  <si>
    <t xml:space="preserve">Déplacements effectués pendant la période de prospection </t>
  </si>
  <si>
    <t xml:space="preserve">	Dépôt de marques, modèles ou brevets dans la Zone Garantie.</t>
  </si>
  <si>
    <t xml:space="preserve">	Prime due en cas d’une éventuelle extension de la garantie « Responsabilité civile » de l’Assuré à la Zone Garantie.</t>
  </si>
  <si>
    <t>Le soussigné certifie sur l'honneur l'exactitude des informations indiquées dans le présent Etat récapitulatif des dépenses éligibles.</t>
  </si>
  <si>
    <t>Frais fixes afférents à ces prestations (logistique, personnel extérieur si nécessaire), frais de transport aller et retour et d’assurance pendant la période de prospection.</t>
  </si>
  <si>
    <t>Dépenses de prospection</t>
  </si>
  <si>
    <t>Commentaires  de l'Assuré</t>
  </si>
  <si>
    <t>TOTAL</t>
  </si>
  <si>
    <t>Salarié de l'entreprise ? (cocher si oui)</t>
  </si>
  <si>
    <t>Total Jours</t>
  </si>
  <si>
    <t>Date du début du déplacement
jj/mm/aaaa</t>
  </si>
  <si>
    <t>Date de fin du déplacement
jj/mm/aaaa</t>
  </si>
  <si>
    <t>Séjours de salariés et/ou du représentant légal de l’Assuré dans la Zone Garantie : 200€ (deux cents euros) par jour et par personne.</t>
  </si>
  <si>
    <t>Dépenses de Prospection sur la Zone Garantie
Les dépenses doivent être déclarées à 100 % de leur montant hors TVA</t>
  </si>
  <si>
    <t>Dépenses de l'entreprise</t>
  </si>
  <si>
    <t>Montant des dépenses prises en compte</t>
  </si>
  <si>
    <t>Quotité garantie</t>
  </si>
  <si>
    <t xml:space="preserve">Indemnité provisionnelle </t>
  </si>
  <si>
    <t>Indemnité provisionnelle initiale versée</t>
  </si>
  <si>
    <t>Conformément à la réglementation applicable, notamment le Règlement européen 2016/679, dit règlement général sur la protection des données (RGPD) et les dispositions nationales relatives à l’informatique, aux fichiers et libertés, et sous réserve des conditions prévues par celle-ci, les personnes concernées bénéficient d’un droit d’accès, de rectification, d’opposition, de limitation de traitement et d’effacement, ainsi que d’un droit à la portabilité de leurs données. </t>
  </si>
  <si>
    <t>Les informations relatives aux traitements de données à caractère personnel mis en œuvre par Bpifrance Assurance Export sont disponibles dans la Politique de protection des données de Bpifrance Assurance Export accessible via :</t>
  </si>
  <si>
    <t>- via ce lien</t>
  </si>
  <si>
    <t>Cette Politique peut être modifiée et actualisée périodiquement pour refléter une évolution législative ou réglementaire ou pour répondre aux obligations d’information de Bpifrance Assurance Export au titre de la réglementation applicable en matière de protection des données à caractère personnel. Bpifrance Assurance Export invite les personnes concernées à la consulter régulièrement sur le site de Bpifrance.</t>
  </si>
  <si>
    <t xml:space="preserve">Dans le cadre de l'Etat Récapitulaitf des Dépenses Eligibles, des données à caractère personnel sont collectées et traitées par Bpifrance Assurance Export en sa qualité de responsable de traitement. </t>
  </si>
  <si>
    <t xml:space="preserve">- ou sur le site de Bpifrance (www.bpifrance.fr/protection-des-donnees-bpifrance-assurance-export) en version imprimable. </t>
  </si>
  <si>
    <t>RAPPORT DE VERIFICATION</t>
  </si>
  <si>
    <t>Entreprise assurée</t>
  </si>
  <si>
    <t>N° contrat d'assurance prospection</t>
  </si>
  <si>
    <t>L'ERDE</t>
  </si>
  <si>
    <t>Fonction des personnes dans l'entreprise</t>
  </si>
  <si>
    <t>Dernière liasse fiscale et ses annexes</t>
  </si>
  <si>
    <t>Mise à jour référentiel tiers</t>
  </si>
  <si>
    <t>Vérification du statut de performance</t>
  </si>
  <si>
    <t>Budget garanti</t>
  </si>
  <si>
    <t>Montant indemnité provisionnelle Initiale</t>
  </si>
  <si>
    <t>OK</t>
  </si>
  <si>
    <t>KO</t>
  </si>
  <si>
    <t>Sans objet</t>
  </si>
  <si>
    <t>Daté, signé et qualité du signataire renseignée</t>
  </si>
  <si>
    <t>KO si hors période</t>
  </si>
  <si>
    <t>KO si hors zone</t>
  </si>
  <si>
    <t>Dates</t>
  </si>
  <si>
    <t>Explications</t>
  </si>
  <si>
    <t xml:space="preserve">KO si  ne concerne pas des salariés et/ou le RL </t>
  </si>
  <si>
    <t>Frais de salon hors zone</t>
  </si>
  <si>
    <t>Si la personne déclarée au titre du service export est également déclarée dans l'onglet "Déplacements effectués" il faut retraiter le poste "Rémunérations des salariés pendant leurs séjours dans la zone garantie" en décochant dans l'onglet "Déplacements effectués" la case "Salarié"</t>
  </si>
  <si>
    <t>Zone garantie</t>
  </si>
  <si>
    <t>Mise à jour fiche LCB FT dans Flaminem</t>
  </si>
  <si>
    <t xml:space="preserve">Date début de la période de prospection </t>
  </si>
  <si>
    <t>Libellés</t>
  </si>
  <si>
    <t>Justification de la mise à jour :</t>
  </si>
  <si>
    <t>DEPENSES ELIGIBLES RETENUES</t>
  </si>
  <si>
    <t>DECISION</t>
  </si>
  <si>
    <t>Décision du responsable :</t>
  </si>
  <si>
    <t>Traité le :</t>
  </si>
  <si>
    <t>Par  :</t>
  </si>
  <si>
    <t xml:space="preserve">Par : </t>
  </si>
  <si>
    <t>Choix du poste contrôlé</t>
  </si>
  <si>
    <t>Justification du choix du poste contrôlé</t>
  </si>
  <si>
    <t xml:space="preserve">Montant des dépenses déclarées </t>
  </si>
  <si>
    <t>Durée de la prospection (en années)</t>
  </si>
  <si>
    <t>RECEPTION DES JUSTIFICATIFS (y compris pour la/les société(s) coassurée(s))</t>
  </si>
  <si>
    <t xml:space="preserve">Onglet "déplacement effectués" : </t>
  </si>
  <si>
    <t xml:space="preserve">RIB </t>
  </si>
  <si>
    <t>Vérification du statut ED</t>
  </si>
  <si>
    <t>Si KO pas de versement complémentaire. Possibilité de résolution du contrat.</t>
  </si>
  <si>
    <t>STATUT DE PERFORMANCE, ED, FLAMINEM  ET RT</t>
  </si>
  <si>
    <t>Attestation sociale de moins de 6 mois</t>
  </si>
  <si>
    <t>Attestation fiscale de moins de 6 mois</t>
  </si>
  <si>
    <r>
      <rPr>
        <b/>
        <sz val="18"/>
        <color rgb="FFFFC000"/>
        <rFont val="Arial Narrow"/>
        <family val="2"/>
      </rPr>
      <t>E</t>
    </r>
    <r>
      <rPr>
        <b/>
        <sz val="18"/>
        <color rgb="FF5E514D"/>
        <rFont val="Arial Narrow"/>
        <family val="2"/>
      </rPr>
      <t xml:space="preserve">TAT </t>
    </r>
    <r>
      <rPr>
        <b/>
        <sz val="18"/>
        <color rgb="FFFFC000"/>
        <rFont val="Arial Narrow"/>
        <family val="2"/>
      </rPr>
      <t>R</t>
    </r>
    <r>
      <rPr>
        <b/>
        <sz val="18"/>
        <color rgb="FF5E514D"/>
        <rFont val="Arial Narrow"/>
        <family val="2"/>
      </rPr>
      <t xml:space="preserve">ECAPITULATIF DES </t>
    </r>
    <r>
      <rPr>
        <b/>
        <sz val="18"/>
        <color rgb="FFFFC000"/>
        <rFont val="Arial Narrow"/>
        <family val="2"/>
      </rPr>
      <t>D</t>
    </r>
    <r>
      <rPr>
        <b/>
        <sz val="18"/>
        <color rgb="FF5E514D"/>
        <rFont val="Arial Narrow"/>
        <family val="2"/>
      </rPr>
      <t xml:space="preserve">EPENSES </t>
    </r>
    <r>
      <rPr>
        <b/>
        <sz val="18"/>
        <color rgb="FFFFC000"/>
        <rFont val="Arial Narrow"/>
        <family val="2"/>
      </rPr>
      <t>E</t>
    </r>
    <r>
      <rPr>
        <b/>
        <sz val="18"/>
        <color rgb="FF5E514D"/>
        <rFont val="Arial Narrow"/>
        <family val="2"/>
      </rPr>
      <t>LIGIBLES (</t>
    </r>
    <r>
      <rPr>
        <b/>
        <sz val="18"/>
        <color rgb="FFFFC000"/>
        <rFont val="Arial Narrow"/>
        <family val="2"/>
      </rPr>
      <t>ERDE</t>
    </r>
    <r>
      <rPr>
        <b/>
        <sz val="18"/>
        <color rgb="FF5E514D"/>
        <rFont val="Arial Narrow"/>
        <family val="2"/>
      </rPr>
      <t xml:space="preserve">) </t>
    </r>
  </si>
  <si>
    <t xml:space="preserve"> FRAIS DE PERSONNEL </t>
  </si>
  <si>
    <t>JUSTIFICATIFS A CONSERVER PENDANT TOUTE LA PERIODE DE PROSPECTION</t>
  </si>
  <si>
    <t>Déplacements des salariés et/ou du représentant légal de l'Assuré dans la Zone Garantie.</t>
  </si>
  <si>
    <t xml:space="preserve">Billets d’avion, de train, location de voitures, visas, réglés par l’entreprise pour ses salariés (ou représentant légal). Le représentant légal doit être déclaré au registre du commerce et des sociétés. </t>
  </si>
  <si>
    <t>Dans le cas de voyages « circulaires », c’est-à-dire lorsque le salarié (ou le représentant légal) transite par des pays hors Zone Garantie,  seul un prorata des frais afférents à la Zone Garantie (nombre de jours de prospection sur zone / nombre de jours total) doit être déclaré.</t>
  </si>
  <si>
    <t>Si déplacement local frontalier, prise en compte des frais kilométriques en fonction d'un barème établi par le Gouvernement.
Lors de la remise du compte rendu de prospection, indiquer dans l'onglet "Déplacements effectués", pour chaque voyage, les noms des salariés (ou du représentant légal), leur fonction dans l’entreprise, les dates et lieux de leur séjour.</t>
  </si>
  <si>
    <t>Séjours de salariés et /ou du représentant légal de l'Assuré dans la Zone Garantie : 200 € (deux cent euros) par jour et par personne.</t>
  </si>
  <si>
    <t xml:space="preserve">Hôtel, hébergement, restauration, déplacements de proximité et autres frais éventuels. Ces dépenses sont prises en compte de façon forfaitaire : 200 € par jour et par personne. Sont exclus les frais d'expatriation (loyer domicile, scolarité enfants, véhicule personnel, etc). </t>
  </si>
  <si>
    <t>Rémunération des salariés de l'Assuré pendant la durée de leur séjour dans la Zone Garantie : 200 € (deux cents euros) par jour et par personne.</t>
  </si>
  <si>
    <t>La rémunération des salariés lors de leur séjour dans les pays de la Zone Garantie sera prise en compte sur la base d'un forfait de 200 € par jour et par personne.</t>
  </si>
  <si>
    <t>Factures acquittées du / des prestataire(s). Avis de débit.</t>
  </si>
  <si>
    <t>Factures acquittées, quittances de loyer, contrats et fiches de paie du VIE, du ou / des salarié(s), etc. Avis de débit.</t>
  </si>
  <si>
    <t>Factures acquittées, quittances de loyer, contrats et fiches de paie du VIE, du ou / des salarié(s), etc. Attestation du dirigeant sur le % de détention, comptes de la filiale. Avis de débit.</t>
  </si>
  <si>
    <t>Rémunération fixe forfaitaire d'une société immatriculée dans la Zone Garantie avec laquelle a été signée un contrat d'agent commercial et/ou remboursement de ses éventuels frais fixes facturés (déplacements par exemple).</t>
  </si>
  <si>
    <t>Rémunération forfaitaire d'une société de la Zone Garantie avec laquelle l'entreprise a signé un contrat d'agent commercial et remboursement de ses éventuels frais fixes (déplacements par exemple). La rémunération d’agent indexée sur les ventes ne doit pas être déclarée car non reprise. L'agent doit être domicilié dans un des pays de la zone garantie.</t>
  </si>
  <si>
    <t>Contrat d'agent, factures acquittées. Avis de débit.</t>
  </si>
  <si>
    <t>PARTICIPATIONS A DES MANIFESTATIONS COMMERCIALES, MISSIONS COLLECTIVES</t>
  </si>
  <si>
    <t>Participation en tant qu'exposant à des manifestations commerciales dans la Zone Garantie, y compris une manifestation dématérialisée.</t>
  </si>
  <si>
    <t xml:space="preserve">Droits d'inscription - y compris acomptes versés lors de la réservation - location et aménagement de stand, électricité, etc. </t>
  </si>
  <si>
    <t xml:space="preserve">Factures acquittées du / des prestataire(s). Avis de débit. 
</t>
  </si>
  <si>
    <t>Prise en charge des acomptes pour réservation de salon s'ils sont payés avant la date de début de la période de prospection.</t>
  </si>
  <si>
    <t>Participation à une mission collective d'entreprise dans la Zone Garantie, organisée par un prestataire de service public ou privé qui facture l'ensemble des prestations (voyages, hôtel, restaurant, location du lieu, ses services, etc).</t>
  </si>
  <si>
    <t>Coût forfaitaire d'une participation à une mission collective d'entreprises dans la Zone Garantie organisée par un prestataire qui facture l'ensemble des prestations sous forme de package.</t>
  </si>
  <si>
    <r>
      <t xml:space="preserve">	Participation en tant qu'exposant à une  manifestation commerciale professionnelle à caractère international, </t>
    </r>
    <r>
      <rPr>
        <b/>
        <u/>
        <sz val="11"/>
        <color rgb="FF5E514D"/>
        <rFont val="Arial Narrow"/>
        <family val="2"/>
      </rPr>
      <t>par période de 12 mois glissants, hors Zone</t>
    </r>
    <r>
      <rPr>
        <b/>
        <sz val="11"/>
        <color rgb="FF5E514D"/>
        <rFont val="Arial Narrow"/>
        <family val="2"/>
      </rPr>
      <t xml:space="preserve"> </t>
    </r>
    <r>
      <rPr>
        <b/>
        <u/>
        <sz val="11"/>
        <color rgb="FF5E514D"/>
        <rFont val="Arial Narrow"/>
        <family val="2"/>
      </rPr>
      <t>Garantie</t>
    </r>
    <r>
      <rPr>
        <b/>
        <sz val="11"/>
        <color rgb="FF5E514D"/>
        <rFont val="Arial Narrow"/>
        <family val="2"/>
      </rPr>
      <t>, et figurant sur la liste publiée par Bpifrance Assurance Export, y compris une manifestation dématérialisée.</t>
    </r>
  </si>
  <si>
    <t>Factures acquittées du / des prestataire(s). Avis de débit. Si la prestation est réalisée en interne : détail du montant avec les noms des personnes concernées, le nombre d'heures et le taux horaire et avec 2 fiches de paie.</t>
  </si>
  <si>
    <t xml:space="preserve">Factures acquittées du / des prestataire(s). Avis de débit. </t>
  </si>
  <si>
    <t>Les cadeaux clients ne pas pris en compte.</t>
  </si>
  <si>
    <t>DEFINITION DE LA STRATEGIE COMMERCIALE</t>
  </si>
  <si>
    <t>Etudes de marchés dans la Zone Garantie (Business France, prestataire local, etc), listes de prospects et/ou renseignents commerciaux.</t>
  </si>
  <si>
    <t>Adaptation de produits déjà commercialisés aux normes et exigences des marchés prospectés (Etudes, homologations, prototypes), dans la Zone Garantie.</t>
  </si>
  <si>
    <t>Ces frais ne sont à déclarer que si le produit est déjà commercialisé et nécessite des adaptations spécifiques pour sa commercialisation dans les pays de la Zone Garantie</t>
  </si>
  <si>
    <t>Dépôt de marques, modèles ou brevets dans la Zone Garantie.</t>
  </si>
  <si>
    <t>Etudes, avant-projets gratuits et remises d'offre.</t>
  </si>
  <si>
    <t xml:space="preserve">	Traduction et interprétariat :
- traduction de la documentation dans une ou plusieurs langues des pays de la Zone Garantie ;
- développement ou adaptation du site internet de l’Assuré dans les langues locales ;
- recours à l’interprétariat à l’occasion d’une mission ou de la participation à un salon.</t>
  </si>
  <si>
    <t>Publicité sous toutes ses formes à destination de la Zone Garantie</t>
  </si>
  <si>
    <t>Conseils juridiques (cabinets d'avocats,…) nécessaires à la prospection commerciale dans la Zone Garantie (réglementation, contrats, constitution de filiale, …)</t>
  </si>
  <si>
    <t>Factures acquittées du prestataire, contrat de service (le cas échéant). Avis de débit</t>
  </si>
  <si>
    <t>Prime due en cas d'une éventuelle extension de la garantie "responsabilité civile" de  l'Assuré à la Zone Garantie.</t>
  </si>
  <si>
    <t>Justificatifs de l'assurance. Avis de débit</t>
  </si>
  <si>
    <t>Voyage et séjour en France engagés pour la réception et/ou les stages d'agents, de prospects ou de clients situés dans la Zone Garantie ou à l'occasion de conventions d'affaires ou de rencontres d'acheteurs situés dans la Zone Garantie et organisées en France.</t>
  </si>
  <si>
    <t>Factures acquittées des déplacements, avis de débit. Détail du calcul pour les frais</t>
  </si>
  <si>
    <t>Déplacements et honoraires de sociétés de conseil et de gestion à l'exportation chargées notamment :</t>
  </si>
  <si>
    <t>- D'effectuer des études de marchés,</t>
  </si>
  <si>
    <t>• les frais relatifs au dépôt et/ou à la gestion de dossiers d’Assurance Prospection</t>
  </si>
  <si>
    <t>- De rechercher des agents ou des clients étrangers</t>
  </si>
  <si>
    <t>• les frais engagés au titre de contrats de service concernant la seule recherche ou l’obtention d’aides publiques, de prêts et d’avances remboursables</t>
  </si>
  <si>
    <t>- De démarcher des organismes internationaux pour l'octroi de financements,</t>
  </si>
  <si>
    <t>• les rémunérations indexées sur les ventes (commission / chiffre d’affaires par exemple).</t>
  </si>
  <si>
    <t>- D'effectuer le suivi des clients dans la Zone Garantie</t>
  </si>
  <si>
    <t>Ces dépenses sont prises en compte dans la limite de 50 % du budget garanti et sous réserve de la transmission du contrat de service avec l'ERDE.</t>
  </si>
  <si>
    <t xml:space="preserve">  </t>
  </si>
  <si>
    <t>Indiquer, dans le tableau ci-dessous, les déplacements effectués  dans la Zone Garantie (les informations renseignées dans cet onglet permettent le calcul automatique des postes 1,2  et 3 de l'ERDE) :</t>
  </si>
  <si>
    <t>MERCI DE COMPLETER</t>
  </si>
  <si>
    <t>Contrat Assurance Prospection n°</t>
  </si>
  <si>
    <t>Date du Début de la Période de Prospection (Cf. contrat) jj/mm/aa</t>
  </si>
  <si>
    <t>2 ans</t>
  </si>
  <si>
    <t>3 ans</t>
  </si>
  <si>
    <t>4 ans</t>
  </si>
  <si>
    <t>Budget Garanti en €</t>
  </si>
  <si>
    <r>
      <rPr>
        <sz val="24"/>
        <color rgb="FFFFC000"/>
        <rFont val="Impact"/>
        <family val="2"/>
      </rPr>
      <t>E</t>
    </r>
    <r>
      <rPr>
        <sz val="24"/>
        <color rgb="FF5E514D"/>
        <rFont val="Impact"/>
        <family val="2"/>
      </rPr>
      <t xml:space="preserve">TAT </t>
    </r>
    <r>
      <rPr>
        <sz val="24"/>
        <color rgb="FFFFC000"/>
        <rFont val="Impact"/>
        <family val="2"/>
      </rPr>
      <t>R</t>
    </r>
    <r>
      <rPr>
        <sz val="24"/>
        <color rgb="FF5E514D"/>
        <rFont val="Impact"/>
        <family val="2"/>
      </rPr>
      <t xml:space="preserve">ECAPITULATIF DES </t>
    </r>
    <r>
      <rPr>
        <sz val="24"/>
        <color rgb="FFFFC000"/>
        <rFont val="Impact"/>
        <family val="2"/>
      </rPr>
      <t>D</t>
    </r>
    <r>
      <rPr>
        <sz val="24"/>
        <color rgb="FF5E514D"/>
        <rFont val="Impact"/>
        <family val="2"/>
      </rPr>
      <t xml:space="preserve">EPENSES </t>
    </r>
    <r>
      <rPr>
        <sz val="24"/>
        <color rgb="FFFFC000"/>
        <rFont val="Impact"/>
        <family val="2"/>
      </rPr>
      <t>E</t>
    </r>
    <r>
      <rPr>
        <sz val="24"/>
        <color rgb="FF5E514D"/>
        <rFont val="Impact"/>
        <family val="2"/>
      </rPr>
      <t>LIGIBLES (</t>
    </r>
    <r>
      <rPr>
        <sz val="24"/>
        <color rgb="FFFFC000"/>
        <rFont val="Impact"/>
        <family val="2"/>
      </rPr>
      <t>ERDE</t>
    </r>
    <r>
      <rPr>
        <sz val="24"/>
        <color rgb="FF5E514D"/>
        <rFont val="Impact"/>
        <family val="2"/>
      </rPr>
      <t>)</t>
    </r>
  </si>
  <si>
    <r>
      <t xml:space="preserve">Recrutement, salaires (hors partie variable) et charges patronales du personnel du service export nouvellement recruté </t>
    </r>
    <r>
      <rPr>
        <b/>
        <sz val="12"/>
        <color rgb="FF5E514D"/>
        <rFont val="Arial Narrow"/>
        <family val="2"/>
      </rPr>
      <t>lorsque le recrutement ne concerne pas exclusivement les besoins de prospection dans la Zone Garantie</t>
    </r>
    <r>
      <rPr>
        <sz val="12"/>
        <color rgb="FF5E514D"/>
        <rFont val="Arial Narrow"/>
        <family val="2"/>
      </rPr>
      <t>.</t>
    </r>
  </si>
  <si>
    <t>Commentaires
Détailler les dépenses acquittées et expliquer, le cas échéant, les différences avec les dépenses initialement  sollicitées.</t>
  </si>
  <si>
    <t>COMPTE RENDU DE PROSPECTION</t>
  </si>
  <si>
    <t>Année 1</t>
  </si>
  <si>
    <t>Année 2</t>
  </si>
  <si>
    <t>Pour être éligibles, les dépenses engagées doivent obligatoirement être nouvelles.</t>
  </si>
  <si>
    <t>NOTICE EXPLICATIVE DES DEPENSES ELIGIBLES</t>
  </si>
  <si>
    <t>La prime payée au titre du contrat d'Assurance Prospection reste à la charge de l'assuré et ne doit pas donc pas être déclarée au titre des dépenses.</t>
  </si>
  <si>
    <t>Les dépenses déclarées sont soumises à un contrôle. Ce dernier est aléatoire : la personne en charge du traitement de l'ERDE prendra contact avec vous pour vous demander les justificatifs du poste contrôlé.</t>
  </si>
  <si>
    <t>FRAIS DE PERSONNEL</t>
  </si>
  <si>
    <t>ADAPTATION DU PRODUIT  ET ACTIONS DE PROMOTION</t>
  </si>
  <si>
    <t>Si KO, demander le contrat.</t>
  </si>
  <si>
    <t xml:space="preserve">Avez-vous réalisé les actions prévues initialement ? </t>
  </si>
  <si>
    <t>Si non, expliquer pourquoi.</t>
  </si>
  <si>
    <t>Si oui, rappeler les actions prévues et réalisées.</t>
  </si>
  <si>
    <t xml:space="preserve">Avez-vous rencontré des difficultés au cours de votre prospection ? </t>
  </si>
  <si>
    <t>Si oui, détailler les difficultés rencontrées.</t>
  </si>
  <si>
    <t>- Frais liés à un VIE</t>
  </si>
  <si>
    <t>- Déplacement(s)</t>
  </si>
  <si>
    <t>- Frais Juridiques</t>
  </si>
  <si>
    <t>Merci d'indiquer le nom de la  / des manifestation(s), la date et le pays.</t>
  </si>
  <si>
    <t>- Salaires du personnel sur place</t>
  </si>
  <si>
    <t>- Loyers</t>
  </si>
  <si>
    <t xml:space="preserve">Avez-vous réalisé un / des recrutement(s) au sein du service export ? </t>
  </si>
  <si>
    <t xml:space="preserve">Avez-vous participé à des manifestations commerciales ? </t>
  </si>
  <si>
    <t>Contrôle</t>
  </si>
  <si>
    <t xml:space="preserve">Année 1 </t>
  </si>
  <si>
    <t xml:space="preserve">Si contrôle approfondi </t>
  </si>
  <si>
    <t>CONTROLES DE PREMIER NIVEAU</t>
  </si>
  <si>
    <r>
      <rPr>
        <sz val="10"/>
        <color rgb="FF5E514D"/>
        <rFont val="Arial Narrow"/>
        <family val="2"/>
      </rPr>
      <t>Cliquer sur le n° pour accéder au détail de la dépense</t>
    </r>
    <r>
      <rPr>
        <b/>
        <sz val="10"/>
        <color rgb="FF5E514D"/>
        <rFont val="Arial Narrow"/>
        <family val="2"/>
      </rPr>
      <t xml:space="preserve">
</t>
    </r>
  </si>
  <si>
    <t>Si oui, souhaitez-vous être recontacté par un chargé d'affaires ?</t>
  </si>
  <si>
    <t>Clauses particulières</t>
  </si>
  <si>
    <t>Le contrat et le projet : vérifier notamment le contrat et les avenants éventuels pour valider la concordance entre les données contractuelles et celles déclarées dans l'ERDE</t>
  </si>
  <si>
    <t>Contrôle du capital : l'actionnariat et/ ou le contrôle de l'entreprise ont-ils évolué depuis la signature du contrat d'assurance prospection ?</t>
  </si>
  <si>
    <t>Si prestation réalisée en interne, merci d'indiquer les noms et fonctions des personnes concernées, le nombre d'heures et le taux horaire, ainsi que les adaptations réalisées.</t>
  </si>
  <si>
    <t>Si prestation réalisée en interne, merci d'indiquer les noms et fonctions des personnes concernées, le nombre d'heures et le taux horaire, ainsi que les actions réalisées.</t>
  </si>
  <si>
    <t>Si prestation réalisée en interne, merci d'indiquer les noms et fonctions des personnes concernées, le nombre d'heures et le taux horaire, les actions réalisées.</t>
  </si>
  <si>
    <t>Merci d'indiquer le nom de la société de conseil, son pays de domiciliation ainsi que les actions menées.</t>
  </si>
  <si>
    <t>CAE prévisionnel pendant la période de franchise (en euros)</t>
  </si>
  <si>
    <t>Nom du salarié et / ou du représentant légal</t>
  </si>
  <si>
    <t>Avis du chargé d'opérations de financement :</t>
  </si>
  <si>
    <t>Commentaires du Chargé d'opérations de financement</t>
  </si>
  <si>
    <t>Commentaires du responsable</t>
  </si>
  <si>
    <t xml:space="preserve">Merci d'indiquer le nom de la  / des manifestation(s), la date et le pays. </t>
  </si>
  <si>
    <t>Si oui, préciser si vous avez participé en tant qu'exposant ou visiteur ainsi que les contacts noués.</t>
  </si>
  <si>
    <t>Zone Garantie y compris extension</t>
  </si>
  <si>
    <t>Durée de la prospection y compris prolongation</t>
  </si>
  <si>
    <t>Vérification faite (oui /non)</t>
  </si>
  <si>
    <t>Si KO, s’assurer de la présence d’une délégation de pouvoir et de la présence et de la validité du justificatif d’identité du signataire habilité par la délégation.</t>
  </si>
  <si>
    <t>Date de fin de la Période de Prospection</t>
  </si>
  <si>
    <t>Entreprise assurée / coassurée</t>
  </si>
  <si>
    <t>Préciser l'objet de la formation :</t>
  </si>
  <si>
    <t>Merci d'indiquer le nom de la / des personnes recrutée(s), leur(s) fonctions, la date d'embauche au sein de l'entreprise assurée :</t>
  </si>
  <si>
    <t>- Frais divers de fonctionnement</t>
  </si>
  <si>
    <t>Merci d'indiquer la raison sociale et la date de création de la filiale, le pourcentage de détention et la raison sociale de l'actionnaire majoritaire.</t>
  </si>
  <si>
    <t xml:space="preserve"> Justification de la mise à jour :</t>
  </si>
  <si>
    <t>Les dépenses doivent être déclarées à hauteur de 100 % de leur montant et hors taxe. Les limitations prévues au contrat seront appliquées par nos services de gestion.</t>
  </si>
  <si>
    <t>- Manifestation 1</t>
  </si>
  <si>
    <t>- Manifestation 2</t>
  </si>
  <si>
    <t>- Manifestation 3</t>
  </si>
  <si>
    <t>- Manifestation 4</t>
  </si>
  <si>
    <t xml:space="preserve"> Sans objet</t>
  </si>
  <si>
    <r>
      <t xml:space="preserve">Recrutement, salaires (hors partie variable) et charges patronales </t>
    </r>
    <r>
      <rPr>
        <b/>
        <u/>
        <sz val="11"/>
        <color rgb="FF5E514D"/>
        <rFont val="Arial Narrow"/>
        <family val="2"/>
      </rPr>
      <t>du personnel du service export</t>
    </r>
    <r>
      <rPr>
        <b/>
        <sz val="11"/>
        <color rgb="FF5E514D"/>
        <rFont val="Arial Narrow"/>
        <family val="2"/>
      </rPr>
      <t xml:space="preserve"> nouvellement recruté si le recrutement concerne exclusivement les besoins de prospection dans la Zone Garantie.</t>
    </r>
  </si>
  <si>
    <t>Si oui transmettre ERDE validé à decam@bpifrance.fr</t>
  </si>
  <si>
    <t>Préciser la nature de l'aide et la dépense concernée</t>
  </si>
  <si>
    <t>Billets d'avion, train, contrat de location de voiture, factures acquittées, tickets de péage, ticket d'essence, avis de débit, etc…</t>
  </si>
  <si>
    <t>Frais facturés par un cabinet de recrutement et / ou un prestataire de service pour le recrutement du personnel en charge de la Zone Garantie au sein d'un service export. 
En cas de mobilité interne, les salaires et charges patronales ne peuvent être pris en compte que si le remplacement du poste est compensé par un recrutement externe.
Le recrutement (CDI, CDD ou Intérim) peut concerner un cadre export, un technico-commercial export, un assistant administratif export et doit avoir été effectué au maximum six mois avant la date du début de la période de prospection.
La rémunération d'un(e) stagiaire ou d'un(e) alternant(e) de formation internationale entre dans ce poste.</t>
  </si>
  <si>
    <r>
      <t xml:space="preserve">Pour le cabinet de recutement : factures acquittées, avis de débit
Pour les frais de personnel : contrat de travail, convention de stage, contrat d'alternance, au minima 1er et dernier bulletins de salaire de la période de prospection.  En cas de mobilité interne, avenant au contrat de travail de la personne ayant fait la mobilité ainsi que le contrat d'embauche de la personne reprenant le poste. 
</t>
    </r>
    <r>
      <rPr>
        <b/>
        <sz val="11"/>
        <color rgb="FF5E514D"/>
        <rFont val="Arial Narrow"/>
        <family val="2"/>
      </rPr>
      <t xml:space="preserve">
Pour une prise en charge à 100 %, les contrats de travail des personnes recrutées doivent mentionner </t>
    </r>
    <r>
      <rPr>
        <b/>
        <u/>
        <sz val="11"/>
        <color rgb="FF5E514D"/>
        <rFont val="Arial Narrow"/>
        <family val="2"/>
      </rPr>
      <t>exclusivement la zone géographique garantie, le caractère commercial et international du poste</t>
    </r>
    <r>
      <rPr>
        <b/>
        <sz val="11"/>
        <color rgb="FF5E514D"/>
        <rFont val="Arial Narrow"/>
        <family val="2"/>
      </rPr>
      <t xml:space="preserve">. </t>
    </r>
  </si>
  <si>
    <t>Dans l'ERDE, l'assuré doit indiquer le nom des manifestations, leur date ainsi que le pays où elles se sont déroulées.</t>
  </si>
  <si>
    <t>Les frais de voyage, séjour, rémunération, publicité, échantillons, frais de démonstration ou de dégustation engagés à l'occasion de ces manifestations doivent être déclarés dans les différents postes de dépenses concernés.
Pour les salons dématérialisés sont éligibles : frais d'inscription, publicité, traduction et bannières. La rémunération n'est pas éligible.</t>
  </si>
  <si>
    <t>Si les échantillons fournis sont liés à des ventes et correspondent en fait à une ristourne, ces frais ne sont pas pris en compte. Pour la dégustation, les frais de logistique et de personnel extérieur peuvent être pris en compte.</t>
  </si>
  <si>
    <t>Flaconnage et packaging adaptés spécifiquement pour le pays (couleur, design, traduction, etc) ; mise au normes locales des produits (électricité, sécurité, sanitaire, etc) ; traduction de notices ou brochures techniques, logiciels, films, etc ; homologation par les autorités locales ; adaptation d'un logiciel ; études, frais de laboratoires, d'organismes de certification ; prototypes (avant le lancement d'une production en série).
Les fonctions acceptées sont : ingénieur technique, personnel de bureau d'étude et monteur. Les dirigeants, commerciaux ou actionnnaires sont exclus.</t>
  </si>
  <si>
    <r>
      <t xml:space="preserve">Recrutement, salaires (hors partie variable) et charges patronales du personnel du service export nouvellement recruté </t>
    </r>
    <r>
      <rPr>
        <b/>
        <sz val="10"/>
        <color rgb="FF5E514D"/>
        <rFont val="Arial Narrow"/>
        <family val="2"/>
      </rPr>
      <t>lorsque le recrutement ne concerne pas exclusivement les besoins de prospection dans la Zone Garantie.</t>
    </r>
  </si>
  <si>
    <t>Frais d'extension de dépôt de marques, modèles ou brevets. Si l'extension concerne également d'autres pays que ceux de la Zone Garantie, seule doit être déclarée la part des frais afférente à ladite zone.</t>
  </si>
  <si>
    <t>Coût de prestataires externes et/ou coûts internes (au temps passé, dûment comptabilisés) du personnel nécessaire à l’établissement des devis ou des offres non facturés pour des biens d’équipements industriels ou des services tels qu’urbanisme, BTP, ingénierie, architecte …
Les fonctions acceptées sont : ingénieur technique, personnel de bureau d'étude et monteur Les dirigeants, commerciaux ou actionnaires sont exclus.</t>
  </si>
  <si>
    <r>
      <t xml:space="preserve">Coût des plaquettes commerciales, inserts dans les médias, spots radio, objets publicitaires, recours aux influenceurs, googles adwords,… Lorsque les publicités concernent également d'autres pays que ceux de la zone garantie, seule doit être déclarée la part afférente à ladite zone.
</t>
    </r>
    <r>
      <rPr>
        <b/>
        <sz val="11"/>
        <color rgb="FF5E514D"/>
        <rFont val="Arial Narrow"/>
        <family val="2"/>
      </rPr>
      <t>Dépenses reprises à hauteur de 100 % si la facture mentionne exclusivement la Zone Garantie.</t>
    </r>
  </si>
  <si>
    <t>De façon spécifique, les prestations d'externalisation de l'activité export de l'entreprise, proposées par un prestataire agréé par Bpifrance Assurance export, peuvent faire l'objet d'un déplafonnement après examen du contrat.
Ne sont pas pris en compte :</t>
  </si>
  <si>
    <t xml:space="preserve">Factures acquittées du prestataire, contrat de service. Avis de débit. </t>
  </si>
  <si>
    <t>Déplacements et honoraires de sociétés de conseil et de gestion à l’exportation chargées notamment :
i) d’effectuer des études de marchés,
ii) de rechercher des agents ou des clients étrangers,
iii) de démarcher des organismes internationaux pour l’octroi de financements,
iv) d’effectuer le suivi des clients dans la Zone Garantie.
Pour la Période de Prospection, ces dépenses sont prises en compte dans la limite de 50 % du Budget Garanti et sous réserve de la transmission du contrat de service avec l’ERDE.</t>
  </si>
  <si>
    <t xml:space="preserve">	Etudes de marchés dans la Zone Garantie (Business France, prestataire local…), listes de prospects et/ou renseignements commerciaux.</t>
  </si>
  <si>
    <t xml:space="preserve">	Participation, en tant qu'exposant, à des manifestations commerciales dans la Zone Garantie y compris à des manifestations dématérialisées</t>
  </si>
  <si>
    <t xml:space="preserve">	Participation, en tant qu'exposant, à une  manifestation commerciale professionnelle à caractère international, par période de 12 mois glissants, hors Zone Garantie, et figurant sur la liste publiée par Bpifrance Assurance Export y compris une manifestation dématérialisée,</t>
  </si>
  <si>
    <t xml:space="preserve">	Participation, en tant qu'exposant, à des manifestations commerciales dans la Zone Garantie y compris à des manifestations dématérialisées.</t>
  </si>
  <si>
    <t xml:space="preserve">	Publicité, sous toutes ses formes, à destination de la Zone Garantie.</t>
  </si>
  <si>
    <t xml:space="preserve">	Voyage et séjour en France engagés pour la réception et/ou les stages d’agents, de prospects ou de clients situés dans la Zone Garantie ou à l’occasion de conventions d’affaires ou de rencontres d’acheteurs situés dans la Zone Garantie  organisées en France.</t>
  </si>
  <si>
    <t xml:space="preserve">	Voyage et séjour en France engagés pour la réception et/ou les stages d’agents, de prospects ou de clients situés dans la Zone Garantie ou à l’occasion de conventions d’affaires ou de rencontres d’acheteurs situés dans la Zone Garantie et organisées en France.</t>
  </si>
  <si>
    <t>Déplacement et honoraires de sociétés de conseil et de gestion à l’exportation chargées notamment :
i) d’effectuer des études de marchés,
ii) de rechercher des agents ou des clients étrangers,
iii) de démarcher des organismes internationaux pour l’octroi de financements,
iv) d’effectuer le suivi des clients dans la Zone Garantie.
Pour la Période de Prospection, ces dépenses sont prises en compte dans la limite de 50 % du Budget Garanti et sous réserve de la transmission du contrat de service avec l’ERDE.</t>
  </si>
  <si>
    <t>TOTAL Dépenses</t>
  </si>
  <si>
    <t>Déplacements de salariés et/ou du représentant légal de l'Assuré dans la Zone Garantie.</t>
  </si>
  <si>
    <r>
      <t xml:space="preserve">	Participation en tant qu'exposant à une  manifestation commerciale professionnelle à caractère international, </t>
    </r>
    <r>
      <rPr>
        <u/>
        <sz val="11"/>
        <color rgb="FF5E514D"/>
        <rFont val="Arial Narrow"/>
        <family val="2"/>
      </rPr>
      <t>par période de 12 mois glissants, hors Zone Garantie</t>
    </r>
    <r>
      <rPr>
        <sz val="11"/>
        <color rgb="FF5E514D"/>
        <rFont val="Arial Narrow"/>
        <family val="2"/>
      </rPr>
      <t>, et figurant sur la liste publiée par Bpifrance Assurance Export, y compris une manifestation dématérialisée.</t>
    </r>
  </si>
  <si>
    <t>Vérifier que le signataire de l’ERDE est un représentant légal figurant au Kbis.</t>
  </si>
  <si>
    <t>Vérifier que le statut de performance est PP (Pleinement Performant); en cas de statut WL (Watch List) ou NP (Non Performant) se rapprocher du S2R en charge du dossier pour faire le point.</t>
  </si>
  <si>
    <t>Vérifier si agrément. Si le salon ne figure pas dans la liste des salons agréés, faire une demande d'agrément à decam@bpifrance.fr
1 seul salon hors zone par période de 12 mois repris à 50%.</t>
  </si>
  <si>
    <r>
      <rPr>
        <sz val="11"/>
        <color rgb="FF5E514D"/>
        <rFont val="Arial Narrow"/>
        <family val="2"/>
      </rPr>
      <t>En cas de contrôle de cohérence, vérifier son existence juridique sur Intuiz (pour la France) ou sur Internet (si hors France).</t>
    </r>
    <r>
      <rPr>
        <sz val="11"/>
        <color theme="1"/>
        <rFont val="Arial Narrow"/>
        <family val="2"/>
      </rPr>
      <t xml:space="preserve"> </t>
    </r>
  </si>
  <si>
    <t>CONTRÔLE APPROFONDI : vérifier au minimum un poste de dépenses avec justificatifs : factures acquittées, avis de débit</t>
  </si>
  <si>
    <t>CONTRÔLE DE COHERENCE CONVERTI EN CONTRÔLE APPROFONDI</t>
  </si>
  <si>
    <t>Avez-vous d'autres projets de développement au sein de votre société ?</t>
  </si>
  <si>
    <t>Vérifier le statut selon la note "Entreprises en difficulté" 2021/0149 du 08.07.2021.</t>
  </si>
  <si>
    <t>Montant des frais en € 
(avions, trains, y compris les frais de préacheminement)</t>
  </si>
  <si>
    <t>Si oui, indiquer les changements intervenus et joindre les élèments justificatifs (Kbis, table de capitalisation, statuts, CNI du représentant légal, …)</t>
  </si>
  <si>
    <t>Si oui, indiquer les missions menées par le personnel recruté.
Les recrutements doivent avoir été effectués pendant la période de prospection (ou maximum 6 mois avant la date de début de la période de prospection) et ne doivent concerner que l'Assuré et/ou les Coassurés.</t>
  </si>
  <si>
    <t>KBIS de moins de 3 mois (ou rapport standard Intuiz)</t>
  </si>
  <si>
    <r>
      <t xml:space="preserve">Toutes les charges de fonctionnement doivent être comptabilisées dans le compte de résultat de la structure locale (salaires, charges patronales, indemnité et déplacement d’un VIE, frais de déplacement, loyer…). Les dépenses seront prises en compte à hauteur du pourcentage du capital détenu par l'Assuré.  </t>
    </r>
    <r>
      <rPr>
        <b/>
        <sz val="11"/>
        <color rgb="FF5E514D"/>
        <rFont val="Arial Narrow"/>
        <family val="2"/>
      </rPr>
      <t>Les frais d'expatriation (loyer du domicile, scolarité enfants, véhicule personnel, etc...), les dépenses liées aux achats de matériels et les investissements mobiliers et immobiliers ne sont pas éligibles.</t>
    </r>
  </si>
  <si>
    <t>Frais facturés par un prestataire de service pour une formation linguistique nécessaire à l’approche de la  Zone Garantie,
Frais de spécialisation export,
Les formations réalisées en interne ne sont pas prises en compte.</t>
  </si>
  <si>
    <t xml:space="preserve">Les frais de voyages, forfait séjour, forfait rémunération , publicité, échantillons, frais de démonstration ou de dégustation engagés à l'occasion de ces manifestations sont à déclarer intégalement dans ce poste. Pour les salons dématérialisés sont éligibles : frais d’inscription, publicité, traduction et bannières. La rémunération n’est pas éligible.
La liste des manifestations agréées est consultable sur le site www.bpifrance.fr. En cas de manifestation non référencée, une demande d'agrément peut être examinée lors du dépôt de la demande ou lors de la remise de l'ERDE. Les salons "grand public" ne sont pas acceptés. </t>
  </si>
  <si>
    <t>Factures acquittées du / des prestataire(s), billets d'avion, train, hôtel, etc.  Avis de débit.</t>
  </si>
  <si>
    <r>
      <rPr>
        <b/>
        <sz val="11"/>
        <color rgb="FF5E514D"/>
        <rFont val="Arial Narrow"/>
        <family val="2"/>
      </rPr>
      <t>Seuls sont repris les coûts des créations destinées  à la démonstration.</t>
    </r>
    <r>
      <rPr>
        <sz val="11"/>
        <color rgb="FF5E514D"/>
        <rFont val="Arial Narrow"/>
        <family val="2"/>
      </rPr>
      <t xml:space="preserve">
Coûts relatifs à la conception d'une collection destinée exclusivement aux pays de la Zone Garantie. Coût de prestataires externes et/ou coûts internes (au temps passé et dûment comptabilisés) du personnel nécessaire à la conception de la collection. Si les collections sont destinées également à d'autres pays que ceux de la Zone Garantie, seule doit être déclarée la part des frais afférente à ladite zone. 
</t>
    </r>
  </si>
  <si>
    <t xml:space="preserve">	Echantillons et dégustation offerts à des prospects dans la Zone Garantie</t>
  </si>
  <si>
    <t>Les échantillons doivent être déclarés à leur prix de revient majoré éventuellement de leur coût de transport et de l'assurance.</t>
  </si>
  <si>
    <t>Coût d’achat d’études de marchés de la Zone Garantie (Business France, prestataire local...), listes de prospects et/ou renseignements commerciaux.
En cas d'étude spécifique effectuée par une société de conseil, les frais sont à déclarer au titre du poste 25 : déplacements et honoraires de sociétés de conseil et de gestion à l'exportation</t>
  </si>
  <si>
    <t>Factures acquittées du / des prestataire(s). Avis de débit. Si la prestation est réalisée en interne : détail du montant et de la nature de la prestation, avec les noms des personnes concernées, le nombre d'heures, le taux horaire et  2 fiches de paie.</t>
  </si>
  <si>
    <t>Factures acquittées du / des prestataire(s). Avis de débit. Si la prestation est réalisée en interne : détail du montant et de la nature de la prestation, avec les noms des personnes concernées, le nombre d'heure, le taux horaire et 2 fiches de paie.</t>
  </si>
  <si>
    <t>Frais de cabinets d’avocats, d'experts-comptables nécessaires à la prospection commerciale dans la Zone Garantie (réglementation, contrats, constitution de filiale...).</t>
  </si>
  <si>
    <t>Eventuelle prime due à une extension de garantie "responsabilité civile" à la Zone Garantie.
Aucune déclaration n'est à faire si la garantie "responsabilité civile" comprend déjà la couverture des pays de la Zone Garantie ou si la surprime est liée à un accroissement de chiffre d'affaires.</t>
  </si>
  <si>
    <t>Voyages et séjours en France engagés par l'Assuré pour la réception et/ou les stages d’agents, de prospects ou de clients situés dans la Zone Garantie ou à l’occasion de conventions d’affaires ou de rencontres d’acheteurs situés dans la Zone Garantie organisées en France.</t>
  </si>
  <si>
    <t>Pays de la Zone Garantie</t>
  </si>
  <si>
    <t xml:space="preserve">Zone garantie </t>
  </si>
  <si>
    <t>Durée de la Période de Remboursement (en années)</t>
  </si>
  <si>
    <t>Durée de la Période de Prospection (en années)</t>
  </si>
  <si>
    <r>
      <t xml:space="preserve">	Recrutement, salaires (hors partie variable) et charges patronales du personnel du service export nouvellement recruté </t>
    </r>
    <r>
      <rPr>
        <b/>
        <sz val="12"/>
        <color rgb="FF5E514D"/>
        <rFont val="Arial Narrow"/>
        <family val="2"/>
      </rPr>
      <t>si le recrutement concerne exclusivement les besoins de prospection dans la Zone Garantie.</t>
    </r>
  </si>
  <si>
    <t>Merci d'indiquer le nom de l'agent et son pays de domiciliation. Les commissions sur les ventes ne doivent pas être déclarées et ne seront pas prises en charge.</t>
  </si>
  <si>
    <t>Chiffre d'Affaires Export (CAE) sur la Zone Garantie</t>
  </si>
  <si>
    <t>Durée de la période de prospection (en années) :</t>
  </si>
  <si>
    <t xml:space="preserve">En cas de changement dans l’actionnariat, de représentant légal, de bénéficiaires effectifs ou de forme juridique, mettre à jour les diligences LCB-FT-C dans Flaminem conformément aux procédures en vigueur.
</t>
  </si>
  <si>
    <t>En cas de changement de raison sociale, de représentant légal, d'adresse, etc. Si besoin, actualiser les liens.</t>
  </si>
  <si>
    <t>Frais de recrutement, salaires (hors partie variable) et charges patronales du personnel du service export nouvellement recruté</t>
  </si>
  <si>
    <t>Frais de sociétés de conseil (poste 25)</t>
  </si>
  <si>
    <r>
      <t>Recrutement, salaires (hors partie variable) et charges patronales du personnel du service export nouvellement recruté</t>
    </r>
    <r>
      <rPr>
        <b/>
        <sz val="10"/>
        <color rgb="FF5E514D"/>
        <rFont val="Arial Narrow"/>
        <family val="2"/>
      </rPr>
      <t xml:space="preserve"> si le recrutement concerne exclusivement les besoins de prospection dans la Zone Garantie.</t>
    </r>
  </si>
  <si>
    <t xml:space="preserve">	Echantillons et dégustation offerts à des prospects dans la Zone Garantie </t>
  </si>
  <si>
    <r>
      <t xml:space="preserve">Charges de fonctionnement à caractère uniquement commercial ou administratif engagées par la structure locale (salaires, charges patronales, indemnité et déplacement d'un VIE, loyer, etc).  </t>
    </r>
    <r>
      <rPr>
        <b/>
        <sz val="11"/>
        <color rgb="FF5E514D"/>
        <rFont val="Arial Narrow"/>
        <family val="2"/>
      </rPr>
      <t>Les frais d'expatriation (loyer du domicile, scolarité enfants, etc), les dépenses liées aux achats de matériels et les investissements mobiliers et immobiliers ne sont pas éligibles</t>
    </r>
    <r>
      <rPr>
        <sz val="11"/>
        <color rgb="FF5E514D"/>
        <rFont val="Arial Narrow"/>
        <family val="2"/>
      </rPr>
      <t xml:space="preserve">. </t>
    </r>
  </si>
  <si>
    <t xml:space="preserve">Montant des aides publiques perçues ou notifiées pendant la période de prospection </t>
  </si>
  <si>
    <t>CAE réalisé pendant la période de prospection (en euros)</t>
  </si>
  <si>
    <t>% premier décaissement</t>
  </si>
  <si>
    <t>Fonctionnement des bureaux commerciaux, des points de vente détenus par l’Assuré et implantés dans la Zone Garantie. Dont :</t>
  </si>
  <si>
    <t>Fonctionnement des filiales commerciales majoritairement détenues par l’Assuré : prise en compte des Dépenses de Prospection à hauteur du pourcentage du capital détenu par l’Assuré.
Si la participation de l’Assuré est plafonnée par une réglementation locale, les Dépenses de Prospection peuvent être prises en compte au niveau fixé par cette réglementation. Dont :</t>
  </si>
  <si>
    <r>
      <rPr>
        <b/>
        <sz val="11"/>
        <color rgb="FF5E514D"/>
        <rFont val="Arial Narrow"/>
        <family val="2"/>
      </rPr>
      <t xml:space="preserve">     Bpifrance Assurance Export</t>
    </r>
    <r>
      <rPr>
        <sz val="11"/>
        <color rgb="FF5E514D"/>
        <rFont val="Arial Narrow"/>
        <family val="2"/>
      </rPr>
      <t xml:space="preserve"> agissant au nom, pour le compte et sous le contrôle de l'Etat, en vertu de l'article L 432-2 du code des assurances.</t>
    </r>
  </si>
  <si>
    <t>Dépenses nouvelles induisant une charge financière supplémentaire pour votre société. 
Les dépenses ayant fait l’objet d’un remboursement dans le cadre d’un Fonds d'Etudes et d'Aide au Secteur Privé (FASEP) octroyé à l’Assuré sur un ou plusieurs pays de la Zone Garantie ne doivent pas être déclarées dans l’ERDE.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</si>
</sst>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_-* #,##0.00\ [$€-40C]_-;\-* #,##0.00\ [$€-40C]_-;_-* &quot;-&quot;??\ [$€-40C]_-;_-@_-"/>
    <numFmt numFmtId="165" formatCode="#,##0.00\ &quot;€&quot;"/>
    <numFmt numFmtId="166" formatCode="#,##0\ &quot;€&quot;"/>
    <numFmt numFmtId="167" formatCode=";;;"/>
    <numFmt numFmtId="168" formatCode="#,###\ &quot;€&quot;"/>
    <numFmt numFmtId="169" formatCode="#,###"/>
    <numFmt numFmtId="170" formatCode="0;\-0;;@"/>
    <numFmt numFmtId="171" formatCode="0_ ;\-0\ "/>
  </numFmts>
  <fonts count="70" x14ac:knownFonts="1">
    <font>
      <sz val="11"/>
      <color theme="1"/>
      <name val="Calibri"/>
      <family val="2"/>
      <scheme val="minor"/>
    </font>
    <font>
      <b/>
      <sz val="10"/>
      <color indexed="63"/>
      <name val="Arial"/>
      <family val="2"/>
    </font>
    <font>
      <sz val="10"/>
      <color indexed="63"/>
      <name val="Arial"/>
      <family val="2"/>
    </font>
    <font>
      <sz val="10"/>
      <name val="Arial"/>
      <family val="2"/>
    </font>
    <font>
      <b/>
      <sz val="11"/>
      <name val="Arial"/>
      <family val="2"/>
    </font>
    <font>
      <sz val="8"/>
      <color indexed="63"/>
      <name val="Arial"/>
      <family val="2"/>
    </font>
    <font>
      <sz val="8"/>
      <color indexed="63"/>
      <name val="Times New Roman"/>
      <family val="1"/>
    </font>
    <font>
      <b/>
      <sz val="28"/>
      <color theme="1"/>
      <name val="Calibri"/>
      <family val="2"/>
      <scheme val="minor"/>
    </font>
    <font>
      <sz val="8"/>
      <color rgb="FF000000"/>
      <name val="Segoe UI"/>
      <family val="2"/>
    </font>
    <font>
      <u/>
      <sz val="11"/>
      <color theme="10"/>
      <name val="Calibri"/>
      <family val="2"/>
      <scheme val="minor"/>
    </font>
    <font>
      <b/>
      <sz val="18"/>
      <color rgb="FF5E514D"/>
      <name val="Arial Narrow"/>
      <family val="2"/>
    </font>
    <font>
      <b/>
      <sz val="18"/>
      <color rgb="FFFFC000"/>
      <name val="Arial Narrow"/>
      <family val="2"/>
    </font>
    <font>
      <sz val="11"/>
      <color theme="1"/>
      <name val="Arial Narrow"/>
      <family val="2"/>
    </font>
    <font>
      <sz val="11"/>
      <color rgb="FF5E514D"/>
      <name val="Arial Narrow"/>
      <family val="2"/>
    </font>
    <font>
      <b/>
      <sz val="11"/>
      <color rgb="FF5E514D"/>
      <name val="Arial Narrow"/>
      <family val="2"/>
    </font>
    <font>
      <sz val="12"/>
      <color rgb="FF5E514D"/>
      <name val="Arial Narrow"/>
      <family val="2"/>
    </font>
    <font>
      <b/>
      <sz val="12"/>
      <color rgb="FF5E514D"/>
      <name val="Arial Narrow"/>
      <family val="2"/>
    </font>
    <font>
      <sz val="16"/>
      <color theme="1"/>
      <name val="Arial Narrow"/>
      <family val="2"/>
    </font>
    <font>
      <b/>
      <sz val="14"/>
      <color rgb="FF5E514D"/>
      <name val="Arial Narrow"/>
      <family val="2"/>
    </font>
    <font>
      <b/>
      <sz val="16"/>
      <color rgb="FF5E514D"/>
      <name val="Arial Narrow"/>
      <family val="2"/>
    </font>
    <font>
      <b/>
      <sz val="11"/>
      <color rgb="FF5E514D"/>
      <name val="Impact"/>
      <family val="2"/>
    </font>
    <font>
      <sz val="11"/>
      <color theme="1"/>
      <name val="Impact"/>
      <family val="2"/>
    </font>
    <font>
      <b/>
      <u/>
      <sz val="11"/>
      <color rgb="FF5E514D"/>
      <name val="Arial Narrow"/>
      <family val="2"/>
    </font>
    <font>
      <b/>
      <sz val="11"/>
      <color theme="1"/>
      <name val="Arial Narrow"/>
      <family val="2"/>
    </font>
    <font>
      <b/>
      <u/>
      <sz val="12"/>
      <color rgb="FF5E514D"/>
      <name val="Arial Narrow"/>
      <family val="2"/>
    </font>
    <font>
      <sz val="11"/>
      <color rgb="FF5E514D"/>
      <name val="Impact"/>
      <family val="2"/>
    </font>
    <font>
      <u/>
      <sz val="12"/>
      <color rgb="FF5E514D"/>
      <name val="Impact"/>
      <family val="2"/>
    </font>
    <font>
      <sz val="12"/>
      <color theme="1"/>
      <name val="Arial Narrow"/>
      <family val="2"/>
    </font>
    <font>
      <sz val="11"/>
      <color theme="0"/>
      <name val="Arial Narrow"/>
      <family val="2"/>
    </font>
    <font>
      <sz val="12"/>
      <color theme="0"/>
      <name val="Arial Narrow"/>
      <family val="2"/>
    </font>
    <font>
      <sz val="24"/>
      <color rgb="FF5E514D"/>
      <name val="Impact"/>
      <family val="2"/>
    </font>
    <font>
      <sz val="24"/>
      <color rgb="FFFFC000"/>
      <name val="Impact"/>
      <family val="2"/>
    </font>
    <font>
      <sz val="10"/>
      <color rgb="FF5E514D"/>
      <name val="Arial"/>
      <family val="2"/>
    </font>
    <font>
      <sz val="10"/>
      <color rgb="FF5E514D"/>
      <name val="Arial Narrow"/>
      <family val="2"/>
    </font>
    <font>
      <sz val="9"/>
      <color rgb="FF5E514D"/>
      <name val="Arial Narrow"/>
      <family val="2"/>
    </font>
    <font>
      <b/>
      <sz val="10"/>
      <color indexed="63"/>
      <name val="Arial Narrow"/>
      <family val="2"/>
    </font>
    <font>
      <b/>
      <sz val="11"/>
      <color rgb="FF5E514D"/>
      <name val="Arial"/>
      <family val="2"/>
    </font>
    <font>
      <b/>
      <sz val="20"/>
      <color rgb="FF5E514D"/>
      <name val="Arial Narrow"/>
      <family val="2"/>
    </font>
    <font>
      <sz val="11"/>
      <color rgb="FFFF0000"/>
      <name val="Arial Narrow"/>
      <family val="2"/>
    </font>
    <font>
      <b/>
      <sz val="12"/>
      <color theme="1"/>
      <name val="Arial Narrow"/>
      <family val="2"/>
    </font>
    <font>
      <sz val="9"/>
      <name val="Arial Narrow"/>
      <family val="2"/>
    </font>
    <font>
      <b/>
      <sz val="9"/>
      <color rgb="FFFF0000"/>
      <name val="Arial Narrow"/>
      <family val="2"/>
    </font>
    <font>
      <b/>
      <sz val="9"/>
      <name val="Arial Narrow"/>
      <family val="2"/>
    </font>
    <font>
      <b/>
      <i/>
      <sz val="9"/>
      <color rgb="FFFF0000"/>
      <name val="Arial Narrow"/>
      <family val="2"/>
    </font>
    <font>
      <sz val="14"/>
      <color rgb="FF5E514D"/>
      <name val="Arial Narrow"/>
      <family val="2"/>
    </font>
    <font>
      <sz val="8"/>
      <name val="Calibri"/>
      <family val="2"/>
      <scheme val="minor"/>
    </font>
    <font>
      <b/>
      <u/>
      <sz val="14"/>
      <color rgb="FFFFC000"/>
      <name val="Arial Narrow"/>
      <family val="2"/>
    </font>
    <font>
      <sz val="10"/>
      <color indexed="63"/>
      <name val="Arial Narrow"/>
      <family val="2"/>
    </font>
    <font>
      <sz val="10"/>
      <color rgb="FFFF0000"/>
      <name val="Arial Narrow"/>
      <family val="2"/>
    </font>
    <font>
      <sz val="8"/>
      <color theme="1"/>
      <name val="Arial Narrow"/>
      <family val="2"/>
    </font>
    <font>
      <b/>
      <sz val="9"/>
      <color rgb="FF5E514D"/>
      <name val="Arial Narrow"/>
      <family val="2"/>
    </font>
    <font>
      <b/>
      <i/>
      <sz val="8"/>
      <color rgb="FF5E514D"/>
      <name val="Arial Narrow"/>
      <family val="2"/>
    </font>
    <font>
      <i/>
      <sz val="9"/>
      <color rgb="FF5E514D"/>
      <name val="Arial Narrow"/>
      <family val="2"/>
    </font>
    <font>
      <b/>
      <i/>
      <sz val="9"/>
      <color rgb="FF5E514D"/>
      <name val="Arial Narrow"/>
      <family val="2"/>
    </font>
    <font>
      <sz val="11"/>
      <color rgb="FFFF0000"/>
      <name val="Calibri"/>
      <family val="2"/>
      <scheme val="minor"/>
    </font>
    <font>
      <sz val="11"/>
      <color theme="0"/>
      <name val="Calibri"/>
      <family val="2"/>
      <scheme val="minor"/>
    </font>
    <font>
      <sz val="11"/>
      <color rgb="FFFF0000"/>
      <name val="Impact"/>
      <family val="2"/>
    </font>
    <font>
      <sz val="12"/>
      <color rgb="FFFF0000"/>
      <name val="Arial Narrow"/>
      <family val="2"/>
    </font>
    <font>
      <u/>
      <sz val="12"/>
      <color theme="0"/>
      <name val="Impact"/>
      <family val="2"/>
    </font>
    <font>
      <i/>
      <sz val="10"/>
      <color rgb="FF5E514D"/>
      <name val="Arial Narrow"/>
      <family val="2"/>
    </font>
    <font>
      <b/>
      <sz val="10"/>
      <color rgb="FF5E514D"/>
      <name val="Arial Narrow"/>
      <family val="2"/>
    </font>
    <font>
      <sz val="20"/>
      <color theme="1"/>
      <name val="Arial Narrow"/>
      <family val="2"/>
    </font>
    <font>
      <b/>
      <sz val="20"/>
      <color rgb="FFFFC000"/>
      <name val="Arial Narrow"/>
      <family val="2"/>
    </font>
    <font>
      <u/>
      <sz val="12"/>
      <color rgb="FFFF0000"/>
      <name val="Impact"/>
      <family val="2"/>
    </font>
    <font>
      <b/>
      <sz val="11"/>
      <color rgb="FF5E514D"/>
      <name val="Calibri"/>
      <family val="2"/>
      <scheme val="minor"/>
    </font>
    <font>
      <b/>
      <u/>
      <sz val="16"/>
      <color rgb="FF5E514D"/>
      <name val="Arial Narrow"/>
      <family val="2"/>
    </font>
    <font>
      <u/>
      <sz val="11"/>
      <color rgb="FF5E514D"/>
      <name val="Arial Narrow"/>
      <family val="2"/>
    </font>
    <font>
      <i/>
      <sz val="9"/>
      <name val="Arial"/>
      <family val="2"/>
    </font>
    <font>
      <b/>
      <sz val="12"/>
      <color rgb="FFFF0000"/>
      <name val="Arial Narrow"/>
      <family val="2"/>
    </font>
    <font>
      <b/>
      <sz val="10"/>
      <color rgb="FFFF0000"/>
      <name val="Arial Narrow"/>
      <family val="2"/>
    </font>
  </fonts>
  <fills count="1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FFC000"/>
      </left>
      <right/>
      <top style="thin">
        <color rgb="FFFFC000"/>
      </top>
      <bottom style="thin">
        <color rgb="FFFFC000"/>
      </bottom>
      <diagonal/>
    </border>
    <border>
      <left/>
      <right/>
      <top style="thin">
        <color rgb="FFFFC000"/>
      </top>
      <bottom style="thin">
        <color rgb="FFFFC000"/>
      </bottom>
      <diagonal/>
    </border>
    <border>
      <left/>
      <right style="thin">
        <color rgb="FFFFC000"/>
      </right>
      <top style="thin">
        <color rgb="FFFFC000"/>
      </top>
      <bottom style="thin">
        <color rgb="FFFFC000"/>
      </bottom>
      <diagonal/>
    </border>
    <border>
      <left style="thin">
        <color rgb="FFFFC000"/>
      </left>
      <right style="thin">
        <color rgb="FFFFC000"/>
      </right>
      <top style="thin">
        <color rgb="FFFFC000"/>
      </top>
      <bottom/>
      <diagonal/>
    </border>
    <border>
      <left style="thin">
        <color rgb="FFFFC000"/>
      </left>
      <right/>
      <top style="thin">
        <color rgb="FFFFC000"/>
      </top>
      <bottom/>
      <diagonal/>
    </border>
    <border>
      <left/>
      <right/>
      <top style="thin">
        <color rgb="FFFFC000"/>
      </top>
      <bottom/>
      <diagonal/>
    </border>
    <border>
      <left/>
      <right style="thin">
        <color rgb="FFFFC000"/>
      </right>
      <top style="thin">
        <color rgb="FFFFC000"/>
      </top>
      <bottom/>
      <diagonal/>
    </border>
    <border>
      <left style="thin">
        <color rgb="FFFFC000"/>
      </left>
      <right style="thin">
        <color rgb="FFFFC000"/>
      </right>
      <top/>
      <bottom/>
      <diagonal/>
    </border>
    <border>
      <left style="thin">
        <color rgb="FFFFC000"/>
      </left>
      <right/>
      <top/>
      <bottom/>
      <diagonal/>
    </border>
    <border>
      <left/>
      <right style="thin">
        <color rgb="FFFFC000"/>
      </right>
      <top/>
      <bottom/>
      <diagonal/>
    </border>
    <border>
      <left style="thin">
        <color rgb="FFFFC000"/>
      </left>
      <right style="thin">
        <color rgb="FFFFC000"/>
      </right>
      <top/>
      <bottom style="thin">
        <color rgb="FFFFC000"/>
      </bottom>
      <diagonal/>
    </border>
    <border>
      <left style="thin">
        <color rgb="FFFFC000"/>
      </left>
      <right/>
      <top/>
      <bottom style="thin">
        <color rgb="FFFFC000"/>
      </bottom>
      <diagonal/>
    </border>
    <border>
      <left/>
      <right/>
      <top/>
      <bottom style="thin">
        <color rgb="FFFFC000"/>
      </bottom>
      <diagonal/>
    </border>
    <border>
      <left/>
      <right style="thin">
        <color rgb="FFFFC000"/>
      </right>
      <top/>
      <bottom style="thin">
        <color rgb="FFFFC000"/>
      </bottom>
      <diagonal/>
    </border>
    <border>
      <left style="thin">
        <color rgb="FFFFC000"/>
      </left>
      <right style="thin">
        <color rgb="FFFFC000"/>
      </right>
      <top style="thin">
        <color rgb="FFFFC000"/>
      </top>
      <bottom style="thin">
        <color rgb="FFFFC000"/>
      </bottom>
      <diagonal/>
    </border>
    <border>
      <left style="thin">
        <color rgb="FFFFC000"/>
      </left>
      <right style="thin">
        <color rgb="FFFFC000"/>
      </right>
      <top/>
      <bottom style="dashDot">
        <color rgb="FFFFC000"/>
      </bottom>
      <diagonal/>
    </border>
    <border>
      <left style="medium">
        <color rgb="FFFFC000"/>
      </left>
      <right style="medium">
        <color rgb="FFFFC000"/>
      </right>
      <top style="medium">
        <color rgb="FFFFC000"/>
      </top>
      <bottom/>
      <diagonal/>
    </border>
    <border>
      <left style="medium">
        <color rgb="FFFFC000"/>
      </left>
      <right style="medium">
        <color rgb="FFFFC000"/>
      </right>
      <top/>
      <bottom/>
      <diagonal/>
    </border>
    <border>
      <left style="medium">
        <color rgb="FFFFC000"/>
      </left>
      <right style="medium">
        <color rgb="FFFFC000"/>
      </right>
      <top/>
      <bottom style="medium">
        <color rgb="FFFFC000"/>
      </bottom>
      <diagonal/>
    </border>
    <border>
      <left/>
      <right/>
      <top/>
      <bottom style="medium">
        <color rgb="FFFFC000"/>
      </bottom>
      <diagonal/>
    </border>
    <border>
      <left style="medium">
        <color rgb="FFFFC000"/>
      </left>
      <right/>
      <top/>
      <bottom/>
      <diagonal/>
    </border>
    <border>
      <left style="medium">
        <color rgb="FFFFC000"/>
      </left>
      <right/>
      <top/>
      <bottom style="medium">
        <color rgb="FFFFC000"/>
      </bottom>
      <diagonal/>
    </border>
    <border>
      <left/>
      <right style="medium">
        <color rgb="FFFFC000"/>
      </right>
      <top/>
      <bottom/>
      <diagonal/>
    </border>
    <border>
      <left/>
      <right style="medium">
        <color rgb="FFFFC000"/>
      </right>
      <top/>
      <bottom style="medium">
        <color rgb="FFFFC000"/>
      </bottom>
      <diagonal/>
    </border>
    <border>
      <left style="thin">
        <color rgb="FFFFC000"/>
      </left>
      <right/>
      <top style="medium">
        <color rgb="FFFFC000"/>
      </top>
      <bottom style="thin">
        <color rgb="FFFFC000"/>
      </bottom>
      <diagonal/>
    </border>
    <border>
      <left/>
      <right/>
      <top style="medium">
        <color rgb="FFFFC000"/>
      </top>
      <bottom style="thin">
        <color rgb="FFFFC000"/>
      </bottom>
      <diagonal/>
    </border>
    <border>
      <left/>
      <right style="thin">
        <color rgb="FFFFC000"/>
      </right>
      <top style="medium">
        <color rgb="FFFFC000"/>
      </top>
      <bottom style="thin">
        <color rgb="FFFFC000"/>
      </bottom>
      <diagonal/>
    </border>
    <border>
      <left style="thin">
        <color rgb="FFFFC000"/>
      </left>
      <right style="thin">
        <color rgb="FFFFC000"/>
      </right>
      <top style="dashDotDot">
        <color rgb="FFFFC000"/>
      </top>
      <bottom style="dashDotDot">
        <color rgb="FFFFC000"/>
      </bottom>
      <diagonal/>
    </border>
    <border>
      <left style="thin">
        <color rgb="FFFFC000"/>
      </left>
      <right style="thin">
        <color rgb="FFFFC000"/>
      </right>
      <top style="dashDot">
        <color rgb="FFFFC000"/>
      </top>
      <bottom style="dashDot">
        <color rgb="FFFFC000"/>
      </bottom>
      <diagonal/>
    </border>
    <border>
      <left style="thin">
        <color indexed="64"/>
      </left>
      <right style="thin">
        <color indexed="64"/>
      </right>
      <top/>
      <bottom/>
      <diagonal/>
    </border>
    <border>
      <left style="thin">
        <color indexed="64"/>
      </left>
      <right style="thin">
        <color indexed="64"/>
      </right>
      <top style="dashDot">
        <color indexed="64"/>
      </top>
      <bottom style="dashDot">
        <color indexed="64"/>
      </bottom>
      <diagonal/>
    </border>
    <border>
      <left/>
      <right style="thin">
        <color indexed="64"/>
      </right>
      <top style="dashDot">
        <color indexed="64"/>
      </top>
      <bottom style="dashDot">
        <color indexed="64"/>
      </bottom>
      <diagonal/>
    </border>
    <border>
      <left style="thin">
        <color indexed="64"/>
      </left>
      <right style="thin">
        <color indexed="64"/>
      </right>
      <top style="dashDot">
        <color indexed="64"/>
      </top>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s>
  <cellStyleXfs count="5">
    <xf numFmtId="0" fontId="0"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9" fillId="0" borderId="0" applyNumberFormat="0" applyFill="0" applyBorder="0" applyAlignment="0" applyProtection="0"/>
  </cellStyleXfs>
  <cellXfs count="665">
    <xf numFmtId="0" fontId="0" fillId="0" borderId="0" xfId="0"/>
    <xf numFmtId="0" fontId="4" fillId="0" borderId="0" xfId="0" applyFont="1" applyAlignment="1">
      <alignment horizontal="right" vertical="center" wrapText="1"/>
    </xf>
    <xf numFmtId="0" fontId="3"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12" fillId="0" borderId="0" xfId="0" applyFont="1"/>
    <xf numFmtId="0" fontId="13" fillId="0" borderId="0" xfId="0" applyFont="1"/>
    <xf numFmtId="0" fontId="17" fillId="0" borderId="0" xfId="0" applyFont="1"/>
    <xf numFmtId="0" fontId="18" fillId="0" borderId="0" xfId="0" applyFont="1"/>
    <xf numFmtId="0" fontId="20" fillId="0" borderId="0" xfId="0" applyFont="1"/>
    <xf numFmtId="0" fontId="21" fillId="0" borderId="0" xfId="0" applyFont="1"/>
    <xf numFmtId="0" fontId="14" fillId="0" borderId="29" xfId="0" applyFont="1" applyBorder="1" applyAlignment="1">
      <alignment horizontal="center" vertical="center"/>
    </xf>
    <xf numFmtId="0" fontId="13" fillId="0" borderId="15" xfId="0" applyFont="1" applyBorder="1" applyAlignment="1">
      <alignment vertical="center"/>
    </xf>
    <xf numFmtId="0" fontId="13" fillId="0" borderId="16" xfId="0" applyFont="1" applyBorder="1"/>
    <xf numFmtId="0" fontId="13" fillId="0" borderId="17" xfId="0" applyFont="1" applyBorder="1"/>
    <xf numFmtId="0" fontId="14" fillId="0" borderId="16" xfId="0" applyFont="1" applyBorder="1" applyAlignment="1">
      <alignment horizontal="center" vertical="center"/>
    </xf>
    <xf numFmtId="0" fontId="14" fillId="0" borderId="16" xfId="0" applyFont="1" applyBorder="1" applyAlignment="1">
      <alignment horizontal="justify" vertical="center" wrapText="1"/>
    </xf>
    <xf numFmtId="0" fontId="13" fillId="0" borderId="16" xfId="0" applyFont="1" applyBorder="1" applyAlignment="1">
      <alignment horizontal="left" vertical="center" wrapText="1"/>
    </xf>
    <xf numFmtId="0" fontId="14" fillId="0" borderId="29" xfId="0" applyFont="1" applyBorder="1" applyAlignment="1">
      <alignment horizontal="center" vertical="center" wrapText="1"/>
    </xf>
    <xf numFmtId="0" fontId="14" fillId="0" borderId="18" xfId="0" applyFont="1" applyBorder="1" applyAlignment="1">
      <alignment horizontal="center" vertical="center"/>
    </xf>
    <xf numFmtId="0" fontId="14" fillId="0" borderId="15" xfId="0" applyFont="1" applyBorder="1" applyAlignment="1">
      <alignment horizontal="center" vertical="center"/>
    </xf>
    <xf numFmtId="0" fontId="13" fillId="0" borderId="16" xfId="0" applyFont="1" applyBorder="1" applyAlignment="1">
      <alignment vertical="center" wrapText="1"/>
    </xf>
    <xf numFmtId="0" fontId="14" fillId="0" borderId="19" xfId="0" applyFont="1" applyBorder="1" applyAlignment="1">
      <alignment horizontal="center" vertical="center"/>
    </xf>
    <xf numFmtId="0" fontId="14" fillId="0" borderId="22" xfId="0" applyFont="1" applyBorder="1" applyAlignment="1">
      <alignment horizontal="center" vertical="center"/>
    </xf>
    <xf numFmtId="0" fontId="14" fillId="0" borderId="0" xfId="0" quotePrefix="1" applyFont="1" applyAlignment="1">
      <alignment vertical="center"/>
    </xf>
    <xf numFmtId="0" fontId="14" fillId="0" borderId="0" xfId="0" applyFont="1" applyAlignment="1">
      <alignment vertical="center"/>
    </xf>
    <xf numFmtId="0" fontId="14" fillId="0" borderId="23" xfId="0" quotePrefix="1" applyFont="1" applyBorder="1" applyAlignment="1">
      <alignment vertical="center"/>
    </xf>
    <xf numFmtId="0" fontId="13" fillId="0" borderId="22" xfId="0" applyFont="1" applyBorder="1" applyAlignment="1">
      <alignment vertical="center"/>
    </xf>
    <xf numFmtId="0" fontId="13" fillId="0" borderId="22" xfId="0" applyFont="1" applyBorder="1"/>
    <xf numFmtId="0" fontId="13" fillId="0" borderId="23" xfId="0" applyFont="1" applyBorder="1"/>
    <xf numFmtId="0" fontId="13" fillId="0" borderId="24" xfId="0" applyFont="1" applyBorder="1"/>
    <xf numFmtId="0" fontId="13" fillId="0" borderId="23" xfId="0" applyFont="1" applyBorder="1" applyAlignment="1">
      <alignment vertical="center" wrapText="1"/>
    </xf>
    <xf numFmtId="0" fontId="13" fillId="0" borderId="0" xfId="0" applyFont="1" applyAlignment="1">
      <alignment vertical="center" wrapText="1"/>
    </xf>
    <xf numFmtId="0" fontId="13" fillId="0" borderId="24" xfId="0" applyFont="1" applyBorder="1" applyAlignment="1">
      <alignment vertical="center" wrapText="1"/>
    </xf>
    <xf numFmtId="0" fontId="23" fillId="0" borderId="0" xfId="0" applyFont="1" applyAlignment="1">
      <alignment horizontal="center"/>
    </xf>
    <xf numFmtId="0" fontId="23" fillId="0" borderId="0" xfId="0" applyFont="1"/>
    <xf numFmtId="0" fontId="2" fillId="0" borderId="0" xfId="0" applyFont="1" applyAlignment="1" applyProtection="1">
      <alignment horizontal="left" vertical="center" wrapText="1"/>
      <protection hidden="1"/>
    </xf>
    <xf numFmtId="166" fontId="1" fillId="0" borderId="0" xfId="0" applyNumberFormat="1" applyFont="1" applyAlignment="1" applyProtection="1">
      <alignment horizontal="left" vertical="center" wrapText="1"/>
      <protection locked="0"/>
    </xf>
    <xf numFmtId="0" fontId="25" fillId="0" borderId="27" xfId="0" applyFont="1" applyBorder="1"/>
    <xf numFmtId="0" fontId="21" fillId="0" borderId="27" xfId="0" applyFont="1" applyBorder="1"/>
    <xf numFmtId="0" fontId="16" fillId="5" borderId="15" xfId="0" applyFont="1" applyFill="1" applyBorder="1" applyAlignment="1">
      <alignment vertical="center"/>
    </xf>
    <xf numFmtId="0" fontId="26" fillId="5" borderId="16" xfId="0" applyFont="1" applyFill="1" applyBorder="1"/>
    <xf numFmtId="0" fontId="26" fillId="5" borderId="16" xfId="0" applyFont="1" applyFill="1" applyBorder="1" applyAlignment="1">
      <alignment vertical="center"/>
    </xf>
    <xf numFmtId="0" fontId="12" fillId="0" borderId="0" xfId="0" applyFont="1" applyAlignment="1">
      <alignment vertical="center"/>
    </xf>
    <xf numFmtId="0" fontId="16" fillId="5" borderId="26" xfId="0" applyFont="1" applyFill="1" applyBorder="1" applyAlignment="1">
      <alignment vertical="center"/>
    </xf>
    <xf numFmtId="0" fontId="26" fillId="5" borderId="27" xfId="0" applyFont="1" applyFill="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24" fillId="5" borderId="27" xfId="0" applyFont="1" applyFill="1" applyBorder="1" applyAlignment="1">
      <alignment vertical="center"/>
    </xf>
    <xf numFmtId="0" fontId="15" fillId="0" borderId="0" xfId="0" applyFont="1" applyAlignment="1">
      <alignment vertical="center" wrapText="1"/>
    </xf>
    <xf numFmtId="0" fontId="13"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5" borderId="0" xfId="0" applyFont="1" applyFill="1" applyAlignment="1">
      <alignment horizontal="center"/>
    </xf>
    <xf numFmtId="0" fontId="33" fillId="0" borderId="17" xfId="0" applyFont="1" applyBorder="1" applyAlignment="1">
      <alignment horizontal="center" vertical="center" wrapText="1"/>
    </xf>
    <xf numFmtId="0" fontId="34" fillId="0" borderId="17" xfId="0" applyFont="1" applyBorder="1" applyAlignment="1" applyProtection="1">
      <alignment horizontal="left" vertical="top" wrapText="1"/>
      <protection locked="0"/>
    </xf>
    <xf numFmtId="0" fontId="14" fillId="0" borderId="17" xfId="0" applyFont="1" applyBorder="1" applyAlignment="1">
      <alignment horizontal="center" vertical="center" wrapText="1"/>
    </xf>
    <xf numFmtId="0" fontId="32" fillId="0" borderId="29" xfId="0" applyFont="1" applyBorder="1" applyAlignment="1">
      <alignment horizontal="center" vertical="center" wrapText="1"/>
    </xf>
    <xf numFmtId="0" fontId="13" fillId="2" borderId="0" xfId="0" applyFont="1" applyFill="1" applyAlignment="1">
      <alignment horizontal="left" vertical="center" wrapText="1"/>
    </xf>
    <xf numFmtId="0" fontId="13" fillId="2" borderId="0" xfId="0" applyFont="1" applyFill="1" applyProtection="1">
      <protection locked="0"/>
    </xf>
    <xf numFmtId="0" fontId="13" fillId="2" borderId="0" xfId="0" applyFont="1" applyFill="1" applyAlignment="1" applyProtection="1">
      <alignment horizontal="left" vertical="center"/>
      <protection locked="0"/>
    </xf>
    <xf numFmtId="0" fontId="13" fillId="2" borderId="0" xfId="0" applyFont="1" applyFill="1"/>
    <xf numFmtId="0" fontId="22" fillId="0" borderId="0" xfId="4" quotePrefix="1" applyFont="1" applyAlignment="1">
      <alignment vertical="center"/>
    </xf>
    <xf numFmtId="0" fontId="13" fillId="0" borderId="21" xfId="0" applyFont="1" applyBorder="1" applyAlignment="1">
      <alignment wrapText="1"/>
    </xf>
    <xf numFmtId="0" fontId="37" fillId="0" borderId="0" xfId="0" applyFont="1" applyAlignment="1">
      <alignment horizontal="center"/>
    </xf>
    <xf numFmtId="0" fontId="38" fillId="0" borderId="0" xfId="0" applyFont="1"/>
    <xf numFmtId="0" fontId="39" fillId="0" borderId="0" xfId="0" applyFont="1"/>
    <xf numFmtId="0" fontId="27" fillId="0" borderId="0" xfId="0" applyFont="1"/>
    <xf numFmtId="0" fontId="22" fillId="0" borderId="0" xfId="0" applyFont="1"/>
    <xf numFmtId="0" fontId="37" fillId="0" borderId="0" xfId="0" applyFont="1"/>
    <xf numFmtId="0" fontId="12" fillId="8" borderId="0" xfId="0" applyFont="1" applyFill="1"/>
    <xf numFmtId="0" fontId="23" fillId="0" borderId="0" xfId="0" applyFont="1" applyAlignment="1">
      <alignment vertical="center"/>
    </xf>
    <xf numFmtId="0" fontId="12" fillId="6" borderId="2" xfId="0" applyFont="1" applyFill="1" applyBorder="1" applyAlignment="1">
      <alignment horizontal="center"/>
    </xf>
    <xf numFmtId="0" fontId="12" fillId="0" borderId="14" xfId="0" applyFont="1" applyBorder="1"/>
    <xf numFmtId="0" fontId="40" fillId="0" borderId="0" xfId="1" applyFont="1" applyAlignment="1">
      <alignment horizontal="left" vertical="center"/>
    </xf>
    <xf numFmtId="164" fontId="41" fillId="0" borderId="0" xfId="1" applyNumberFormat="1" applyFont="1" applyAlignment="1" applyProtection="1">
      <alignment horizontal="right" vertical="center"/>
      <protection locked="0"/>
    </xf>
    <xf numFmtId="0" fontId="40" fillId="0" borderId="0" xfId="1" applyFont="1" applyAlignment="1">
      <alignment vertical="center"/>
    </xf>
    <xf numFmtId="1" fontId="42" fillId="0" borderId="0" xfId="2" applyNumberFormat="1" applyFont="1" applyFill="1" applyAlignment="1" applyProtection="1">
      <alignment horizontal="right" vertical="center"/>
      <protection locked="0"/>
    </xf>
    <xf numFmtId="1" fontId="42" fillId="0" borderId="0" xfId="2" applyNumberFormat="1" applyFont="1" applyAlignment="1" applyProtection="1">
      <alignment horizontal="right" vertical="center"/>
      <protection locked="0"/>
    </xf>
    <xf numFmtId="0" fontId="12" fillId="0" borderId="0" xfId="0" applyFont="1" applyAlignment="1">
      <alignment wrapText="1"/>
    </xf>
    <xf numFmtId="3" fontId="40" fillId="0" borderId="0" xfId="1" applyNumberFormat="1" applyFont="1" applyAlignment="1">
      <alignment vertical="center"/>
    </xf>
    <xf numFmtId="0" fontId="42" fillId="0" borderId="0" xfId="1" applyFont="1" applyAlignment="1">
      <alignment horizontal="center" vertical="center"/>
    </xf>
    <xf numFmtId="168" fontId="42" fillId="0" borderId="0" xfId="1" applyNumberFormat="1" applyFont="1" applyAlignment="1">
      <alignment horizontal="right" vertical="center"/>
    </xf>
    <xf numFmtId="169" fontId="43" fillId="0" borderId="0" xfId="1" applyNumberFormat="1" applyFont="1" applyAlignment="1">
      <alignment vertical="center"/>
    </xf>
    <xf numFmtId="9" fontId="23" fillId="0" borderId="0" xfId="0" applyNumberFormat="1" applyFont="1" applyAlignment="1">
      <alignment horizontal="right" vertical="center"/>
    </xf>
    <xf numFmtId="10" fontId="40" fillId="0" borderId="0" xfId="3" applyNumberFormat="1" applyFont="1" applyAlignment="1" applyProtection="1">
      <alignment vertical="center"/>
      <protection locked="0"/>
    </xf>
    <xf numFmtId="168" fontId="23" fillId="0" borderId="0" xfId="0" applyNumberFormat="1" applyFont="1" applyAlignment="1">
      <alignment horizontal="right" vertical="center"/>
    </xf>
    <xf numFmtId="165" fontId="42" fillId="0" borderId="0" xfId="1" applyNumberFormat="1" applyFont="1" applyAlignment="1">
      <alignment vertical="center"/>
    </xf>
    <xf numFmtId="0" fontId="44" fillId="0" borderId="0" xfId="0" applyFont="1"/>
    <xf numFmtId="0" fontId="14" fillId="0" borderId="12" xfId="0" applyFont="1" applyBorder="1"/>
    <xf numFmtId="0" fontId="12" fillId="0" borderId="11" xfId="0" applyFont="1" applyBorder="1"/>
    <xf numFmtId="0" fontId="12" fillId="0" borderId="10" xfId="0" applyFont="1" applyBorder="1"/>
    <xf numFmtId="0" fontId="14" fillId="0" borderId="11" xfId="0" applyFont="1" applyBorder="1"/>
    <xf numFmtId="0" fontId="14" fillId="0" borderId="10" xfId="0" applyFont="1" applyBorder="1"/>
    <xf numFmtId="0" fontId="14" fillId="0" borderId="13" xfId="0" applyFont="1" applyBorder="1"/>
    <xf numFmtId="0" fontId="12" fillId="0" borderId="4" xfId="0" applyFont="1" applyBorder="1"/>
    <xf numFmtId="0" fontId="14" fillId="0" borderId="4" xfId="0" applyFont="1" applyBorder="1"/>
    <xf numFmtId="0" fontId="14" fillId="0" borderId="14" xfId="0" applyFont="1" applyBorder="1"/>
    <xf numFmtId="0" fontId="13" fillId="2" borderId="0" xfId="0" applyFont="1" applyFill="1" applyAlignment="1" applyProtection="1">
      <alignment horizontal="left" vertical="center"/>
      <protection hidden="1"/>
    </xf>
    <xf numFmtId="0" fontId="13" fillId="2" borderId="0" xfId="0" applyFont="1" applyFill="1" applyAlignment="1" applyProtection="1">
      <alignment horizontal="left" vertical="center" wrapText="1"/>
      <protection hidden="1"/>
    </xf>
    <xf numFmtId="0" fontId="14" fillId="8" borderId="0" xfId="0" applyFont="1" applyFill="1" applyAlignment="1">
      <alignment vertical="center"/>
    </xf>
    <xf numFmtId="0" fontId="14" fillId="8" borderId="0" xfId="0" applyFont="1" applyFill="1"/>
    <xf numFmtId="0" fontId="13" fillId="2" borderId="31" xfId="0" applyFont="1" applyFill="1" applyBorder="1" applyAlignment="1">
      <alignment horizontal="center" vertical="center" wrapText="1"/>
    </xf>
    <xf numFmtId="0" fontId="5" fillId="2" borderId="32" xfId="0" applyFont="1" applyFill="1" applyBorder="1" applyAlignment="1" applyProtection="1">
      <alignment horizontal="left" vertical="center" wrapText="1"/>
      <protection locked="0"/>
    </xf>
    <xf numFmtId="0" fontId="5" fillId="2" borderId="32" xfId="0" applyFont="1" applyFill="1" applyBorder="1" applyAlignment="1" applyProtection="1">
      <alignment vertical="top" wrapText="1"/>
      <protection locked="0"/>
    </xf>
    <xf numFmtId="0" fontId="6" fillId="2" borderId="32" xfId="0" applyFont="1" applyFill="1" applyBorder="1" applyProtection="1">
      <protection locked="0"/>
    </xf>
    <xf numFmtId="0" fontId="6" fillId="2" borderId="32" xfId="0" applyFont="1" applyFill="1" applyBorder="1" applyAlignment="1" applyProtection="1">
      <alignment vertical="top" wrapText="1"/>
      <protection locked="0"/>
    </xf>
    <xf numFmtId="0" fontId="6" fillId="2" borderId="33" xfId="0" applyFont="1" applyFill="1" applyBorder="1" applyAlignment="1" applyProtection="1">
      <alignment vertical="top" wrapText="1"/>
      <protection locked="0"/>
    </xf>
    <xf numFmtId="0" fontId="13" fillId="2" borderId="35" xfId="0" applyFont="1" applyFill="1" applyBorder="1" applyAlignment="1">
      <alignment horizontal="left" vertical="center" wrapText="1"/>
    </xf>
    <xf numFmtId="0" fontId="13" fillId="2" borderId="35" xfId="0" applyFont="1" applyFill="1" applyBorder="1" applyAlignment="1">
      <alignment horizontal="left" vertical="center"/>
    </xf>
    <xf numFmtId="0" fontId="13" fillId="2" borderId="35" xfId="0" applyFont="1" applyFill="1" applyBorder="1" applyProtection="1">
      <protection locked="0"/>
    </xf>
    <xf numFmtId="0" fontId="13" fillId="2" borderId="35" xfId="0" applyFont="1" applyFill="1" applyBorder="1" applyAlignment="1">
      <alignment horizontal="left" vertical="top" wrapText="1"/>
    </xf>
    <xf numFmtId="0" fontId="13" fillId="2" borderId="36" xfId="0" applyFont="1" applyFill="1" applyBorder="1" applyAlignment="1" applyProtection="1">
      <alignment horizontal="left" vertical="top" wrapText="1"/>
      <protection locked="0"/>
    </xf>
    <xf numFmtId="0" fontId="13" fillId="2" borderId="37" xfId="0" applyFont="1" applyFill="1" applyBorder="1" applyAlignment="1">
      <alignment horizontal="left" vertical="center" wrapText="1"/>
    </xf>
    <xf numFmtId="0" fontId="13" fillId="2" borderId="37" xfId="0" applyFont="1" applyFill="1" applyBorder="1" applyProtection="1">
      <protection locked="0"/>
    </xf>
    <xf numFmtId="0" fontId="13" fillId="2" borderId="38" xfId="0" applyFont="1" applyFill="1" applyBorder="1" applyProtection="1">
      <protection locked="0"/>
    </xf>
    <xf numFmtId="0" fontId="13" fillId="2" borderId="34" xfId="0" applyFont="1" applyFill="1" applyBorder="1" applyProtection="1">
      <protection locked="0"/>
    </xf>
    <xf numFmtId="0" fontId="35" fillId="2" borderId="1"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7" fillId="2" borderId="3" xfId="0" applyFont="1" applyFill="1" applyBorder="1" applyAlignment="1" applyProtection="1">
      <alignment horizontal="center" vertical="center" wrapText="1"/>
      <protection locked="0"/>
    </xf>
    <xf numFmtId="167" fontId="48" fillId="2" borderId="3" xfId="0" applyNumberFormat="1" applyFont="1" applyFill="1" applyBorder="1" applyAlignment="1" applyProtection="1">
      <alignment horizontal="center" vertical="center" wrapText="1"/>
      <protection locked="0" hidden="1"/>
    </xf>
    <xf numFmtId="0" fontId="47" fillId="0" borderId="3" xfId="0" applyFont="1" applyBorder="1" applyAlignment="1" applyProtection="1">
      <alignment horizontal="center" vertical="center" wrapText="1"/>
      <protection locked="0"/>
    </xf>
    <xf numFmtId="14" fontId="47" fillId="2" borderId="1" xfId="0" applyNumberFormat="1" applyFont="1" applyFill="1" applyBorder="1" applyAlignment="1" applyProtection="1">
      <alignment horizontal="center" vertical="center" wrapText="1"/>
      <protection locked="0"/>
    </xf>
    <xf numFmtId="170" fontId="35" fillId="4" borderId="1" xfId="0" applyNumberFormat="1" applyFont="1" applyFill="1" applyBorder="1" applyAlignment="1" applyProtection="1">
      <alignment horizontal="center" vertical="center" wrapText="1"/>
      <protection hidden="1"/>
    </xf>
    <xf numFmtId="3" fontId="47" fillId="2" borderId="1" xfId="0" applyNumberFormat="1" applyFont="1" applyFill="1" applyBorder="1" applyAlignment="1" applyProtection="1">
      <alignment horizontal="center" vertical="center" wrapText="1"/>
      <protection locked="0"/>
    </xf>
    <xf numFmtId="0" fontId="49" fillId="0" borderId="1" xfId="0" applyFont="1" applyBorder="1" applyAlignment="1" applyProtection="1">
      <alignment horizontal="left" vertical="top" wrapText="1"/>
      <protection locked="0"/>
    </xf>
    <xf numFmtId="0" fontId="12" fillId="0" borderId="0" xfId="0" applyFont="1" applyAlignment="1">
      <alignment horizontal="center" vertical="center"/>
    </xf>
    <xf numFmtId="0" fontId="23" fillId="0" borderId="1" xfId="0" applyFont="1" applyBorder="1" applyAlignment="1">
      <alignment horizontal="center" vertical="center"/>
    </xf>
    <xf numFmtId="1" fontId="23" fillId="4" borderId="1" xfId="0" applyNumberFormat="1" applyFont="1" applyFill="1" applyBorder="1" applyAlignment="1" applyProtection="1">
      <alignment horizontal="center" vertical="center"/>
      <protection hidden="1"/>
    </xf>
    <xf numFmtId="3" fontId="12" fillId="0" borderId="1" xfId="0" applyNumberFormat="1" applyFont="1" applyBorder="1" applyAlignment="1" applyProtection="1">
      <alignment horizontal="center" vertical="center"/>
      <protection hidden="1"/>
    </xf>
    <xf numFmtId="0" fontId="18" fillId="0" borderId="0" xfId="0" applyFont="1" applyAlignment="1">
      <alignment horizontal="center"/>
    </xf>
    <xf numFmtId="0" fontId="18" fillId="0" borderId="0" xfId="0" applyFont="1" applyAlignment="1">
      <alignment horizontal="left"/>
    </xf>
    <xf numFmtId="166" fontId="15" fillId="0" borderId="29" xfId="0" applyNumberFormat="1" applyFont="1" applyBorder="1" applyAlignment="1" applyProtection="1">
      <alignment vertical="center" wrapText="1"/>
      <protection hidden="1"/>
    </xf>
    <xf numFmtId="168" fontId="23" fillId="0" borderId="0" xfId="0" applyNumberFormat="1" applyFont="1" applyAlignment="1">
      <alignment horizontal="left" vertical="center"/>
    </xf>
    <xf numFmtId="0" fontId="13" fillId="0" borderId="11" xfId="0" applyFont="1" applyBorder="1" applyAlignment="1">
      <alignment vertical="center"/>
    </xf>
    <xf numFmtId="0" fontId="13" fillId="0" borderId="7" xfId="0" applyFont="1" applyBorder="1" applyAlignment="1">
      <alignment vertical="center"/>
    </xf>
    <xf numFmtId="0" fontId="13" fillId="0" borderId="9" xfId="0" applyFont="1" applyBorder="1" applyAlignment="1">
      <alignment vertical="center"/>
    </xf>
    <xf numFmtId="0" fontId="13" fillId="0" borderId="13" xfId="0" applyFont="1" applyBorder="1"/>
    <xf numFmtId="0" fontId="13" fillId="0" borderId="2" xfId="0" applyFont="1" applyBorder="1"/>
    <xf numFmtId="0" fontId="44" fillId="0" borderId="1" xfId="0" applyFont="1" applyBorder="1" applyAlignment="1">
      <alignment horizontal="center" vertical="center" wrapText="1"/>
    </xf>
    <xf numFmtId="168" fontId="34" fillId="0" borderId="5" xfId="1" applyNumberFormat="1" applyFont="1" applyBorder="1" applyAlignment="1">
      <alignment horizontal="center" vertical="center" wrapText="1"/>
    </xf>
    <xf numFmtId="168" fontId="34" fillId="4" borderId="5" xfId="1" applyNumberFormat="1" applyFont="1" applyFill="1" applyBorder="1" applyAlignment="1" applyProtection="1">
      <alignment horizontal="center" vertical="center" wrapText="1"/>
      <protection locked="0"/>
    </xf>
    <xf numFmtId="49" fontId="34" fillId="0" borderId="5" xfId="1" applyNumberFormat="1" applyFont="1" applyBorder="1" applyAlignment="1" applyProtection="1">
      <alignment horizontal="left" vertical="top" wrapText="1"/>
      <protection locked="0"/>
    </xf>
    <xf numFmtId="0" fontId="44" fillId="0" borderId="1" xfId="0" applyFont="1" applyBorder="1" applyAlignment="1">
      <alignment horizontal="center" vertical="center"/>
    </xf>
    <xf numFmtId="168" fontId="34" fillId="0" borderId="1" xfId="1" applyNumberFormat="1" applyFont="1" applyBorder="1" applyAlignment="1">
      <alignment horizontal="center" vertical="center"/>
    </xf>
    <xf numFmtId="168" fontId="34" fillId="4" borderId="1" xfId="1" applyNumberFormat="1" applyFont="1" applyFill="1" applyBorder="1" applyAlignment="1" applyProtection="1">
      <alignment horizontal="center" vertical="center"/>
      <protection locked="0"/>
    </xf>
    <xf numFmtId="49" fontId="34" fillId="0" borderId="1" xfId="1" applyNumberFormat="1" applyFont="1" applyBorder="1" applyAlignment="1" applyProtection="1">
      <alignment horizontal="left" vertical="top" wrapText="1"/>
      <protection locked="0"/>
    </xf>
    <xf numFmtId="168" fontId="50" fillId="0" borderId="1" xfId="1" applyNumberFormat="1" applyFont="1" applyBorder="1" applyAlignment="1">
      <alignment horizontal="center" vertical="center"/>
    </xf>
    <xf numFmtId="168" fontId="34" fillId="4" borderId="1" xfId="1" applyNumberFormat="1" applyFont="1" applyFill="1" applyBorder="1" applyAlignment="1">
      <alignment horizontal="center" vertical="center"/>
    </xf>
    <xf numFmtId="0" fontId="34" fillId="0" borderId="7" xfId="1" applyFont="1" applyBorder="1" applyAlignment="1">
      <alignment horizontal="center" vertical="center" wrapText="1"/>
    </xf>
    <xf numFmtId="49" fontId="34" fillId="0" borderId="0" xfId="1" applyNumberFormat="1" applyFont="1" applyAlignment="1">
      <alignment vertical="center"/>
    </xf>
    <xf numFmtId="168" fontId="52" fillId="0" borderId="1" xfId="1" applyNumberFormat="1" applyFont="1" applyBorder="1" applyAlignment="1">
      <alignment horizontal="center" vertical="center"/>
    </xf>
    <xf numFmtId="168" fontId="53" fillId="4" borderId="1" xfId="1" applyNumberFormat="1" applyFont="1" applyFill="1" applyBorder="1" applyAlignment="1">
      <alignment horizontal="center" vertical="center"/>
    </xf>
    <xf numFmtId="166" fontId="34" fillId="0" borderId="7" xfId="1" applyNumberFormat="1" applyFont="1" applyBorder="1" applyAlignment="1">
      <alignment horizontal="center" vertical="center" wrapText="1"/>
    </xf>
    <xf numFmtId="168" fontId="50" fillId="0" borderId="5" xfId="1" applyNumberFormat="1" applyFont="1" applyBorder="1" applyAlignment="1">
      <alignment horizontal="center" vertical="center"/>
    </xf>
    <xf numFmtId="168" fontId="50" fillId="4" borderId="5" xfId="1" applyNumberFormat="1" applyFont="1" applyFill="1" applyBorder="1" applyAlignment="1">
      <alignment horizontal="center" vertical="center"/>
    </xf>
    <xf numFmtId="165" fontId="50" fillId="0" borderId="0" xfId="1" applyNumberFormat="1" applyFont="1" applyAlignment="1">
      <alignment horizontal="center" vertical="center"/>
    </xf>
    <xf numFmtId="0" fontId="34" fillId="0" borderId="0" xfId="1" applyFont="1" applyAlignment="1">
      <alignmen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2" xfId="0" applyFont="1" applyBorder="1"/>
    <xf numFmtId="0" fontId="14" fillId="0" borderId="3" xfId="0" applyFont="1" applyBorder="1" applyAlignment="1">
      <alignment horizontal="right" vertical="center"/>
    </xf>
    <xf numFmtId="9" fontId="14" fillId="3" borderId="3" xfId="0" applyNumberFormat="1" applyFont="1" applyFill="1" applyBorder="1" applyAlignment="1">
      <alignment horizontal="right" vertical="center"/>
    </xf>
    <xf numFmtId="168" fontId="14" fillId="3" borderId="3" xfId="0" applyNumberFormat="1" applyFont="1" applyFill="1" applyBorder="1" applyAlignment="1">
      <alignment horizontal="right" vertical="center"/>
    </xf>
    <xf numFmtId="0" fontId="14" fillId="0" borderId="3" xfId="0" applyFont="1" applyBorder="1" applyAlignment="1">
      <alignment horizontal="right" vertical="center" wrapText="1"/>
    </xf>
    <xf numFmtId="168" fontId="14" fillId="4" borderId="3" xfId="0" applyNumberFormat="1" applyFont="1" applyFill="1" applyBorder="1" applyAlignment="1">
      <alignment horizontal="right" vertical="center"/>
    </xf>
    <xf numFmtId="0" fontId="13" fillId="6" borderId="1" xfId="0" applyFont="1" applyFill="1" applyBorder="1" applyAlignment="1">
      <alignment horizontal="center"/>
    </xf>
    <xf numFmtId="0" fontId="13" fillId="6" borderId="2" xfId="0" applyFont="1" applyFill="1" applyBorder="1" applyAlignment="1">
      <alignment horizontal="center"/>
    </xf>
    <xf numFmtId="0" fontId="13" fillId="0" borderId="7" xfId="0" applyFont="1" applyBorder="1" applyAlignment="1">
      <alignment horizontal="left" vertical="center"/>
    </xf>
    <xf numFmtId="0" fontId="13" fillId="0" borderId="0" xfId="0" applyFont="1" applyAlignment="1">
      <alignment horizontal="left" vertical="center"/>
    </xf>
    <xf numFmtId="0" fontId="13" fillId="0" borderId="9" xfId="0" applyFont="1" applyBorder="1" applyAlignment="1">
      <alignment horizontal="left" vertical="center"/>
    </xf>
    <xf numFmtId="0" fontId="13" fillId="0" borderId="12" xfId="0" applyFont="1" applyBorder="1" applyAlignment="1">
      <alignment vertical="center"/>
    </xf>
    <xf numFmtId="0" fontId="13" fillId="0" borderId="10" xfId="0" applyFont="1" applyBorder="1" applyAlignment="1">
      <alignment vertical="center"/>
    </xf>
    <xf numFmtId="0" fontId="13" fillId="0" borderId="13" xfId="0" applyFont="1" applyBorder="1" applyAlignment="1">
      <alignment horizontal="left" vertical="center"/>
    </xf>
    <xf numFmtId="0" fontId="13" fillId="0" borderId="4" xfId="0" applyFont="1" applyBorder="1" applyAlignment="1">
      <alignment horizontal="left" vertical="center"/>
    </xf>
    <xf numFmtId="0" fontId="13" fillId="0" borderId="14" xfId="0" applyFont="1" applyBorder="1" applyAlignment="1">
      <alignment horizontal="left" vertical="center"/>
    </xf>
    <xf numFmtId="0" fontId="12" fillId="6" borderId="1" xfId="0" applyFont="1" applyFill="1" applyBorder="1" applyAlignment="1">
      <alignment horizontal="center"/>
    </xf>
    <xf numFmtId="0" fontId="56" fillId="0" borderId="0" xfId="0" applyFont="1"/>
    <xf numFmtId="0" fontId="57" fillId="0" borderId="0" xfId="0" applyFont="1" applyAlignment="1">
      <alignment vertical="center" wrapText="1"/>
    </xf>
    <xf numFmtId="0" fontId="57" fillId="0" borderId="0" xfId="0" applyFont="1" applyAlignment="1">
      <alignment vertical="center"/>
    </xf>
    <xf numFmtId="0" fontId="54" fillId="0" borderId="0" xfId="0" applyFont="1"/>
    <xf numFmtId="0" fontId="29" fillId="0" borderId="0" xfId="0" applyFont="1" applyAlignment="1">
      <alignment vertical="center" wrapText="1"/>
    </xf>
    <xf numFmtId="0" fontId="58" fillId="0" borderId="0" xfId="0" applyFont="1" applyAlignment="1">
      <alignment vertical="center"/>
    </xf>
    <xf numFmtId="14" fontId="29" fillId="0" borderId="0" xfId="0" applyNumberFormat="1" applyFont="1" applyAlignment="1">
      <alignment vertical="center"/>
    </xf>
    <xf numFmtId="0" fontId="58" fillId="0" borderId="0" xfId="0" applyFont="1"/>
    <xf numFmtId="0" fontId="55" fillId="0" borderId="0" xfId="0" applyFont="1"/>
    <xf numFmtId="0" fontId="37" fillId="0" borderId="0" xfId="0" applyFont="1" applyAlignment="1">
      <alignment horizontal="center" vertical="center"/>
    </xf>
    <xf numFmtId="0" fontId="34" fillId="0" borderId="28" xfId="0" applyFont="1" applyBorder="1" applyAlignment="1" applyProtection="1">
      <alignment horizontal="left" vertical="top" wrapText="1"/>
      <protection locked="0"/>
    </xf>
    <xf numFmtId="0" fontId="14" fillId="0" borderId="19" xfId="0" applyFont="1" applyBorder="1" applyAlignment="1">
      <alignment horizontal="center" vertical="center" wrapText="1"/>
    </xf>
    <xf numFmtId="0" fontId="15" fillId="5" borderId="24" xfId="0" quotePrefix="1" applyFont="1" applyFill="1" applyBorder="1" applyAlignment="1">
      <alignment vertical="center" wrapText="1"/>
    </xf>
    <xf numFmtId="0" fontId="15" fillId="5" borderId="28" xfId="0" quotePrefix="1" applyFont="1" applyFill="1" applyBorder="1" applyAlignment="1">
      <alignment vertical="center" wrapText="1"/>
    </xf>
    <xf numFmtId="0" fontId="14" fillId="0" borderId="18" xfId="0" applyFont="1" applyBorder="1" applyAlignment="1">
      <alignment horizontal="center" vertical="center" wrapText="1"/>
    </xf>
    <xf numFmtId="0" fontId="13" fillId="8" borderId="29" xfId="0" quotePrefix="1" applyFont="1" applyFill="1" applyBorder="1" applyAlignment="1">
      <alignment horizontal="center" vertical="center"/>
    </xf>
    <xf numFmtId="0" fontId="9" fillId="0" borderId="15" xfId="4" applyBorder="1" applyAlignment="1">
      <alignment horizontal="center" vertical="center" wrapText="1"/>
    </xf>
    <xf numFmtId="0" fontId="9" fillId="0" borderId="26" xfId="4" applyBorder="1" applyAlignment="1">
      <alignment horizontal="center" vertical="center" wrapText="1"/>
    </xf>
    <xf numFmtId="0" fontId="7" fillId="0" borderId="0" xfId="0" applyFont="1" applyAlignment="1">
      <alignment vertical="center"/>
    </xf>
    <xf numFmtId="0" fontId="61" fillId="0" borderId="0" xfId="0" applyFont="1" applyAlignment="1">
      <alignment horizontal="center"/>
    </xf>
    <xf numFmtId="0" fontId="60" fillId="0" borderId="15" xfId="0" applyFont="1" applyBorder="1" applyAlignment="1">
      <alignment horizontal="center" vertical="top" wrapText="1"/>
    </xf>
    <xf numFmtId="0" fontId="13" fillId="0" borderId="1" xfId="0" applyFont="1" applyBorder="1" applyAlignment="1">
      <alignment vertical="center"/>
    </xf>
    <xf numFmtId="0" fontId="13" fillId="0" borderId="1" xfId="0" applyFont="1" applyBorder="1" applyAlignment="1">
      <alignment horizontal="center" vertical="center" wrapText="1"/>
    </xf>
    <xf numFmtId="0" fontId="13" fillId="0" borderId="14" xfId="0" applyFont="1" applyBorder="1" applyAlignment="1">
      <alignment vertical="center" wrapText="1"/>
    </xf>
    <xf numFmtId="0" fontId="13" fillId="0" borderId="4" xfId="0" applyFont="1" applyBorder="1" applyAlignment="1">
      <alignment horizontal="left"/>
    </xf>
    <xf numFmtId="0" fontId="13" fillId="0" borderId="14" xfId="0" applyFont="1" applyBorder="1" applyAlignment="1">
      <alignment horizontal="left"/>
    </xf>
    <xf numFmtId="0" fontId="13" fillId="6" borderId="1" xfId="0" applyFont="1" applyFill="1" applyBorder="1" applyAlignment="1">
      <alignment horizontal="center" vertical="center"/>
    </xf>
    <xf numFmtId="0" fontId="13" fillId="0" borderId="29" xfId="0" applyFont="1" applyBorder="1" applyAlignment="1" applyProtection="1">
      <alignment horizontal="center" vertical="center"/>
      <protection locked="0"/>
    </xf>
    <xf numFmtId="0" fontId="13" fillId="0" borderId="29" xfId="0" applyFont="1" applyBorder="1" applyAlignment="1">
      <alignment horizontal="center" vertical="center"/>
    </xf>
    <xf numFmtId="0" fontId="63" fillId="0" borderId="0" xfId="0" applyFont="1"/>
    <xf numFmtId="0" fontId="13" fillId="7" borderId="29" xfId="0" applyFont="1" applyFill="1" applyBorder="1" applyAlignment="1" applyProtection="1">
      <alignment vertical="center"/>
      <protection locked="0"/>
    </xf>
    <xf numFmtId="0" fontId="13" fillId="0" borderId="0" xfId="0" applyFont="1" applyAlignment="1" applyProtection="1">
      <alignment vertical="center"/>
      <protection locked="0"/>
    </xf>
    <xf numFmtId="0" fontId="12" fillId="0" borderId="0" xfId="0" applyFont="1" applyProtection="1">
      <protection locked="0"/>
    </xf>
    <xf numFmtId="0" fontId="13" fillId="0" borderId="0" xfId="0" applyFont="1" applyProtection="1">
      <protection locked="0"/>
    </xf>
    <xf numFmtId="0" fontId="13" fillId="0" borderId="29" xfId="0" applyFont="1" applyBorder="1" applyProtection="1">
      <protection locked="0"/>
    </xf>
    <xf numFmtId="0" fontId="14" fillId="0" borderId="0" xfId="0" applyFont="1" applyProtection="1">
      <protection locked="0"/>
    </xf>
    <xf numFmtId="0" fontId="59" fillId="0" borderId="0" xfId="0" applyFont="1" applyProtection="1">
      <protection locked="0"/>
    </xf>
    <xf numFmtId="0" fontId="13" fillId="7" borderId="29" xfId="0" applyFont="1" applyFill="1" applyBorder="1" applyAlignment="1" applyProtection="1">
      <alignment horizontal="center" vertical="center"/>
      <protection locked="0"/>
    </xf>
    <xf numFmtId="14" fontId="13" fillId="8" borderId="29" xfId="0" applyNumberFormat="1" applyFont="1" applyFill="1" applyBorder="1" applyAlignment="1" applyProtection="1">
      <alignment vertical="center"/>
      <protection locked="0"/>
    </xf>
    <xf numFmtId="166" fontId="13" fillId="8" borderId="29" xfId="0" applyNumberFormat="1" applyFont="1" applyFill="1" applyBorder="1" applyAlignment="1" applyProtection="1">
      <alignment vertical="center"/>
      <protection locked="0"/>
    </xf>
    <xf numFmtId="0" fontId="14" fillId="0" borderId="0" xfId="0" applyFont="1"/>
    <xf numFmtId="0" fontId="13" fillId="0" borderId="0" xfId="0" applyFont="1" applyAlignment="1">
      <alignment horizontal="left"/>
    </xf>
    <xf numFmtId="0" fontId="64" fillId="8" borderId="0" xfId="0" applyFont="1" applyFill="1"/>
    <xf numFmtId="0" fontId="65" fillId="0" borderId="0" xfId="0" applyFont="1"/>
    <xf numFmtId="0" fontId="16" fillId="2" borderId="4" xfId="0" applyFont="1" applyFill="1" applyBorder="1" applyAlignment="1">
      <alignment vertical="center" wrapText="1"/>
    </xf>
    <xf numFmtId="0" fontId="13" fillId="0" borderId="2" xfId="0" applyFont="1" applyBorder="1" applyAlignment="1">
      <alignment horizontal="left" vertical="center" wrapText="1"/>
    </xf>
    <xf numFmtId="0" fontId="13" fillId="0" borderId="2" xfId="0" applyFont="1" applyBorder="1" applyAlignment="1">
      <alignment horizontal="center" vertical="center" wrapText="1"/>
    </xf>
    <xf numFmtId="0" fontId="34" fillId="0" borderId="24" xfId="0" applyFont="1" applyBorder="1" applyAlignment="1" applyProtection="1">
      <alignment horizontal="left" vertical="top" wrapText="1"/>
      <protection locked="0"/>
    </xf>
    <xf numFmtId="0" fontId="14" fillId="5" borderId="0" xfId="0" applyFont="1" applyFill="1" applyAlignment="1">
      <alignment vertical="center" wrapText="1"/>
    </xf>
    <xf numFmtId="0" fontId="13" fillId="0" borderId="1" xfId="0" applyFont="1" applyBorder="1" applyAlignment="1">
      <alignment horizontal="center" vertical="center"/>
    </xf>
    <xf numFmtId="0" fontId="13" fillId="6" borderId="1" xfId="0" applyFont="1" applyFill="1" applyBorder="1" applyAlignment="1">
      <alignment vertical="center"/>
    </xf>
    <xf numFmtId="0" fontId="10" fillId="0" borderId="0" xfId="0" applyFont="1"/>
    <xf numFmtId="0" fontId="20" fillId="0" borderId="0" xfId="0" applyFont="1" applyAlignment="1">
      <alignment vertical="center"/>
    </xf>
    <xf numFmtId="0" fontId="20" fillId="0" borderId="24" xfId="0" applyFont="1" applyBorder="1" applyAlignment="1">
      <alignment vertical="center"/>
    </xf>
    <xf numFmtId="0" fontId="16" fillId="2" borderId="1" xfId="0" applyFont="1" applyFill="1" applyBorder="1" applyAlignment="1">
      <alignment horizontal="center" vertical="center" wrapText="1"/>
    </xf>
    <xf numFmtId="171" fontId="16" fillId="4" borderId="1" xfId="0" applyNumberFormat="1" applyFont="1" applyFill="1" applyBorder="1" applyAlignment="1">
      <alignment horizontal="center" vertical="center" wrapText="1"/>
    </xf>
    <xf numFmtId="3" fontId="16" fillId="2" borderId="1" xfId="0" applyNumberFormat="1" applyFont="1" applyFill="1" applyBorder="1" applyAlignment="1">
      <alignment horizontal="center" vertical="center" wrapText="1"/>
    </xf>
    <xf numFmtId="0" fontId="34" fillId="0" borderId="43" xfId="0" applyFont="1" applyBorder="1" applyAlignment="1" applyProtection="1">
      <alignment horizontal="left" vertical="top" wrapText="1"/>
      <protection locked="0"/>
    </xf>
    <xf numFmtId="0" fontId="13" fillId="5" borderId="26" xfId="0" applyFont="1" applyFill="1" applyBorder="1" applyAlignment="1">
      <alignment vertical="center" wrapText="1"/>
    </xf>
    <xf numFmtId="0" fontId="33" fillId="0" borderId="13" xfId="0" applyFont="1" applyBorder="1" applyAlignment="1">
      <alignment horizontal="left" vertical="center" wrapText="1"/>
    </xf>
    <xf numFmtId="0" fontId="33" fillId="0" borderId="7" xfId="0" applyFont="1" applyBorder="1" applyAlignment="1">
      <alignment horizontal="left" vertical="center" wrapText="1"/>
    </xf>
    <xf numFmtId="0" fontId="44" fillId="0" borderId="8" xfId="0" applyFont="1" applyBorder="1" applyAlignment="1">
      <alignment horizontal="center" vertical="center"/>
    </xf>
    <xf numFmtId="0" fontId="44" fillId="0" borderId="44" xfId="0" applyFont="1" applyBorder="1" applyAlignment="1">
      <alignment horizontal="center" vertical="center"/>
    </xf>
    <xf numFmtId="0" fontId="44" fillId="0" borderId="5" xfId="0" applyFont="1" applyBorder="1" applyAlignment="1">
      <alignment horizontal="center" vertical="center"/>
    </xf>
    <xf numFmtId="49" fontId="34" fillId="0" borderId="8" xfId="1" applyNumberFormat="1" applyFont="1" applyBorder="1" applyAlignment="1" applyProtection="1">
      <alignment horizontal="left" vertical="top" wrapText="1"/>
      <protection locked="0"/>
    </xf>
    <xf numFmtId="49" fontId="34" fillId="0" borderId="44" xfId="1" applyNumberFormat="1" applyFont="1" applyBorder="1" applyAlignment="1" applyProtection="1">
      <alignment horizontal="left" vertical="top" wrapText="1"/>
      <protection locked="0"/>
    </xf>
    <xf numFmtId="0" fontId="33" fillId="5" borderId="24" xfId="0" quotePrefix="1" applyFont="1" applyFill="1" applyBorder="1" applyAlignment="1">
      <alignment vertical="center" wrapText="1"/>
    </xf>
    <xf numFmtId="0" fontId="33" fillId="5" borderId="28" xfId="0" quotePrefix="1" applyFont="1" applyFill="1" applyBorder="1" applyAlignment="1">
      <alignment vertical="center" wrapText="1"/>
    </xf>
    <xf numFmtId="168" fontId="34" fillId="0" borderId="8" xfId="1" applyNumberFormat="1" applyFont="1" applyBorder="1" applyAlignment="1">
      <alignment horizontal="center" vertical="center"/>
    </xf>
    <xf numFmtId="168" fontId="34" fillId="4" borderId="8" xfId="1" applyNumberFormat="1" applyFont="1" applyFill="1" applyBorder="1" applyAlignment="1" applyProtection="1">
      <alignment horizontal="center" vertical="center"/>
      <protection locked="0"/>
    </xf>
    <xf numFmtId="168" fontId="34" fillId="0" borderId="5" xfId="1" applyNumberFormat="1" applyFont="1" applyBorder="1" applyAlignment="1">
      <alignment horizontal="center" vertical="center"/>
    </xf>
    <xf numFmtId="168" fontId="34" fillId="4" borderId="5" xfId="1" applyNumberFormat="1" applyFont="1" applyFill="1" applyBorder="1" applyAlignment="1" applyProtection="1">
      <alignment horizontal="center" vertical="center"/>
      <protection locked="0"/>
    </xf>
    <xf numFmtId="168" fontId="34" fillId="0" borderId="45" xfId="1" applyNumberFormat="1" applyFont="1" applyBorder="1" applyAlignment="1">
      <alignment horizontal="center" vertical="center"/>
    </xf>
    <xf numFmtId="168" fontId="34" fillId="4" borderId="45" xfId="1" applyNumberFormat="1" applyFont="1" applyFill="1" applyBorder="1" applyAlignment="1" applyProtection="1">
      <alignment horizontal="center" vertical="center"/>
      <protection locked="0"/>
    </xf>
    <xf numFmtId="168" fontId="34" fillId="0" borderId="8" xfId="1" applyNumberFormat="1" applyFont="1" applyBorder="1" applyAlignment="1">
      <alignment horizontal="center" vertical="center" wrapText="1"/>
    </xf>
    <xf numFmtId="168" fontId="34" fillId="4" borderId="8" xfId="1" applyNumberFormat="1" applyFont="1" applyFill="1" applyBorder="1" applyAlignment="1" applyProtection="1">
      <alignment horizontal="center" vertical="center" wrapText="1"/>
      <protection locked="0"/>
    </xf>
    <xf numFmtId="168" fontId="34" fillId="0" borderId="45" xfId="1" applyNumberFormat="1" applyFont="1" applyBorder="1" applyAlignment="1">
      <alignment horizontal="center" vertical="center" wrapText="1"/>
    </xf>
    <xf numFmtId="168" fontId="34" fillId="4" borderId="45" xfId="1" applyNumberFormat="1" applyFont="1" applyFill="1" applyBorder="1" applyAlignment="1" applyProtection="1">
      <alignment horizontal="center" vertical="center" wrapText="1"/>
      <protection locked="0"/>
    </xf>
    <xf numFmtId="168" fontId="34" fillId="0" borderId="44" xfId="1" applyNumberFormat="1" applyFont="1" applyBorder="1" applyAlignment="1">
      <alignment horizontal="center" vertical="center" wrapText="1"/>
    </xf>
    <xf numFmtId="168" fontId="34" fillId="4" borderId="46" xfId="1" applyNumberFormat="1" applyFont="1" applyFill="1" applyBorder="1" applyAlignment="1" applyProtection="1">
      <alignment horizontal="center" vertical="center"/>
      <protection locked="0"/>
    </xf>
    <xf numFmtId="0" fontId="33" fillId="0" borderId="21" xfId="0" applyFont="1" applyBorder="1" applyAlignment="1">
      <alignment horizontal="left" vertical="center" wrapText="1"/>
    </xf>
    <xf numFmtId="0" fontId="33" fillId="0" borderId="21" xfId="0" applyFont="1" applyBorder="1" applyAlignment="1">
      <alignment horizontal="left" vertical="top" wrapText="1"/>
    </xf>
    <xf numFmtId="0" fontId="34" fillId="0" borderId="24" xfId="0" applyFont="1" applyBorder="1" applyAlignment="1">
      <alignment horizontal="left" vertical="top" wrapText="1"/>
    </xf>
    <xf numFmtId="0" fontId="34" fillId="0" borderId="21" xfId="0" applyFont="1" applyBorder="1" applyAlignment="1">
      <alignment horizontal="left" vertical="top" wrapText="1"/>
    </xf>
    <xf numFmtId="0" fontId="59" fillId="0" borderId="0" xfId="0" applyFont="1"/>
    <xf numFmtId="0" fontId="13" fillId="0" borderId="29" xfId="0" applyFont="1" applyBorder="1" applyAlignment="1">
      <alignment vertical="center"/>
    </xf>
    <xf numFmtId="0" fontId="46" fillId="0" borderId="0" xfId="0" applyFont="1"/>
    <xf numFmtId="166" fontId="15" fillId="0" borderId="42" xfId="0" applyNumberFormat="1" applyFont="1" applyBorder="1" applyAlignment="1" applyProtection="1">
      <alignment horizontal="right" vertical="center" wrapText="1"/>
      <protection locked="0" hidden="1"/>
    </xf>
    <xf numFmtId="166" fontId="15" fillId="0" borderId="22" xfId="0" applyNumberFormat="1" applyFont="1" applyBorder="1" applyAlignment="1" applyProtection="1">
      <alignment horizontal="right" vertical="center" wrapText="1"/>
      <protection locked="0" hidden="1"/>
    </xf>
    <xf numFmtId="166" fontId="15" fillId="0" borderId="43" xfId="0" applyNumberFormat="1" applyFont="1" applyBorder="1" applyAlignment="1" applyProtection="1">
      <alignment horizontal="right" vertical="center" wrapText="1"/>
      <protection locked="0" hidden="1"/>
    </xf>
    <xf numFmtId="166" fontId="15" fillId="0" borderId="29" xfId="0" applyNumberFormat="1" applyFont="1" applyBorder="1" applyAlignment="1" applyProtection="1">
      <alignment horizontal="right" vertical="center" wrapText="1"/>
      <protection locked="0" hidden="1"/>
    </xf>
    <xf numFmtId="166" fontId="13" fillId="5" borderId="43" xfId="0" applyNumberFormat="1" applyFont="1" applyFill="1" applyBorder="1" applyAlignment="1" applyProtection="1">
      <alignment vertical="center" wrapText="1"/>
      <protection locked="0"/>
    </xf>
    <xf numFmtId="166" fontId="13" fillId="5" borderId="25" xfId="0" applyNumberFormat="1" applyFont="1" applyFill="1" applyBorder="1" applyAlignment="1" applyProtection="1">
      <alignment vertical="center" wrapText="1"/>
      <protection locked="0"/>
    </xf>
    <xf numFmtId="166" fontId="15" fillId="0" borderId="29" xfId="0" applyNumberFormat="1" applyFont="1" applyBorder="1" applyAlignment="1" applyProtection="1">
      <alignment horizontal="center" vertical="center" wrapText="1"/>
      <protection hidden="1"/>
    </xf>
    <xf numFmtId="0" fontId="15" fillId="5" borderId="19" xfId="0" applyFont="1" applyFill="1" applyBorder="1" applyAlignment="1">
      <alignment vertical="center" wrapText="1"/>
    </xf>
    <xf numFmtId="0" fontId="15" fillId="5" borderId="21" xfId="0" applyFont="1" applyFill="1" applyBorder="1" applyAlignment="1">
      <alignment vertical="center" wrapText="1"/>
    </xf>
    <xf numFmtId="0" fontId="15" fillId="5" borderId="26" xfId="0" applyFont="1" applyFill="1" applyBorder="1" applyAlignment="1">
      <alignment vertical="center" wrapText="1"/>
    </xf>
    <xf numFmtId="0" fontId="13" fillId="5" borderId="23" xfId="0" applyFont="1" applyFill="1" applyBorder="1" applyAlignment="1">
      <alignment vertical="center" wrapText="1"/>
    </xf>
    <xf numFmtId="0" fontId="15" fillId="5" borderId="23" xfId="0" applyFont="1" applyFill="1" applyBorder="1" applyAlignment="1">
      <alignment vertical="center" wrapText="1"/>
    </xf>
    <xf numFmtId="166" fontId="15" fillId="0" borderId="25" xfId="0" applyNumberFormat="1" applyFont="1" applyBorder="1" applyAlignment="1" applyProtection="1">
      <alignment horizontal="right" vertical="center" wrapText="1"/>
      <protection locked="0" hidden="1"/>
    </xf>
    <xf numFmtId="0" fontId="68" fillId="2" borderId="4" xfId="0" applyFont="1" applyFill="1" applyBorder="1" applyAlignment="1">
      <alignment vertical="center" wrapText="1"/>
    </xf>
    <xf numFmtId="0" fontId="69" fillId="2" borderId="3" xfId="0" applyFont="1" applyFill="1" applyBorder="1" applyAlignment="1">
      <alignment horizontal="center" vertical="center" wrapText="1"/>
    </xf>
    <xf numFmtId="0" fontId="38" fillId="0" borderId="0" xfId="0" applyFont="1" applyAlignment="1">
      <alignment horizontal="center" vertical="center"/>
    </xf>
    <xf numFmtId="166" fontId="0" fillId="0" borderId="0" xfId="0" applyNumberFormat="1" applyAlignment="1">
      <alignment wrapText="1"/>
    </xf>
    <xf numFmtId="0" fontId="14" fillId="0" borderId="22" xfId="0" applyFont="1" applyBorder="1" applyAlignment="1" applyProtection="1">
      <alignment horizontal="center" vertical="center" wrapText="1"/>
      <protection locked="0"/>
    </xf>
    <xf numFmtId="168" fontId="15" fillId="0" borderId="22" xfId="0" applyNumberFormat="1" applyFont="1" applyBorder="1" applyAlignment="1" applyProtection="1">
      <alignment vertical="center" wrapText="1"/>
      <protection locked="0" hidden="1"/>
    </xf>
    <xf numFmtId="168" fontId="15" fillId="0" borderId="18" xfId="0" applyNumberFormat="1" applyFont="1" applyBorder="1" applyAlignment="1" applyProtection="1">
      <alignment vertical="center" wrapText="1"/>
      <protection locked="0"/>
    </xf>
    <xf numFmtId="166" fontId="15" fillId="5" borderId="22" xfId="0" applyNumberFormat="1" applyFont="1" applyFill="1" applyBorder="1" applyAlignment="1" applyProtection="1">
      <alignment horizontal="right" vertical="center" wrapText="1"/>
      <protection locked="0"/>
    </xf>
    <xf numFmtId="0" fontId="13" fillId="5" borderId="43" xfId="0" applyFont="1" applyFill="1" applyBorder="1" applyAlignment="1" applyProtection="1">
      <alignment vertical="center" wrapText="1"/>
      <protection locked="0"/>
    </xf>
    <xf numFmtId="0" fontId="13" fillId="5" borderId="25" xfId="0" applyFont="1" applyFill="1" applyBorder="1" applyAlignment="1" applyProtection="1">
      <alignment vertical="center" wrapText="1"/>
      <protection locked="0"/>
    </xf>
    <xf numFmtId="0" fontId="34"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protection locked="0"/>
    </xf>
    <xf numFmtId="0" fontId="34" fillId="0" borderId="8" xfId="0" applyFont="1" applyBorder="1" applyAlignment="1" applyProtection="1">
      <alignment horizontal="left" vertical="top"/>
      <protection locked="0"/>
    </xf>
    <xf numFmtId="0" fontId="34" fillId="0" borderId="44" xfId="0" applyFont="1" applyBorder="1" applyAlignment="1" applyProtection="1">
      <alignment horizontal="left" vertical="top"/>
      <protection locked="0"/>
    </xf>
    <xf numFmtId="0" fontId="34" fillId="0" borderId="5" xfId="0" applyFont="1" applyBorder="1" applyAlignment="1" applyProtection="1">
      <alignment horizontal="left" vertical="top"/>
      <protection locked="0"/>
    </xf>
    <xf numFmtId="0" fontId="34" fillId="0" borderId="8" xfId="0" applyFont="1" applyBorder="1" applyAlignment="1" applyProtection="1">
      <alignment horizontal="left" vertical="top" wrapText="1"/>
      <protection locked="0"/>
    </xf>
    <xf numFmtId="0" fontId="34" fillId="0" borderId="44" xfId="0" applyFont="1" applyBorder="1" applyAlignment="1" applyProtection="1">
      <alignment horizontal="left" vertical="top" wrapText="1"/>
      <protection locked="0"/>
    </xf>
    <xf numFmtId="0" fontId="34" fillId="0" borderId="5" xfId="0" applyFont="1" applyBorder="1" applyAlignment="1" applyProtection="1">
      <alignment horizontal="left" vertical="top" wrapText="1"/>
      <protection locked="0"/>
    </xf>
    <xf numFmtId="0" fontId="59" fillId="0" borderId="0" xfId="0" applyFont="1" applyAlignment="1">
      <alignment wrapText="1"/>
    </xf>
    <xf numFmtId="0" fontId="13" fillId="0" borderId="2" xfId="0" applyFont="1" applyBorder="1" applyAlignment="1">
      <alignment horizontal="center"/>
    </xf>
    <xf numFmtId="0" fontId="13" fillId="0" borderId="10" xfId="0" applyFont="1" applyBorder="1" applyAlignment="1">
      <alignment horizontal="center" vertical="center"/>
    </xf>
    <xf numFmtId="0" fontId="13" fillId="0" borderId="14" xfId="0" applyFont="1" applyBorder="1" applyAlignment="1">
      <alignment horizontal="center" vertical="center"/>
    </xf>
    <xf numFmtId="0" fontId="28" fillId="5" borderId="0" xfId="0" applyFont="1" applyFill="1" applyProtection="1">
      <protection hidden="1"/>
    </xf>
    <xf numFmtId="1" fontId="28" fillId="5" borderId="0" xfId="0" applyNumberFormat="1" applyFont="1" applyFill="1" applyProtection="1">
      <protection hidden="1"/>
    </xf>
    <xf numFmtId="168" fontId="14" fillId="3" borderId="3" xfId="1" applyNumberFormat="1" applyFont="1" applyFill="1" applyBorder="1" applyAlignment="1" applyProtection="1">
      <alignment horizontal="right" vertical="center"/>
      <protection hidden="1"/>
    </xf>
    <xf numFmtId="168" fontId="53" fillId="0" borderId="0" xfId="1" applyNumberFormat="1" applyFont="1" applyAlignment="1" applyProtection="1">
      <alignment horizontal="left" vertical="center"/>
      <protection hidden="1"/>
    </xf>
    <xf numFmtId="9" fontId="12" fillId="0" borderId="0" xfId="0" applyNumberFormat="1" applyFont="1"/>
    <xf numFmtId="0" fontId="12" fillId="0" borderId="0" xfId="0" quotePrefix="1" applyFont="1"/>
    <xf numFmtId="0" fontId="13" fillId="0" borderId="1" xfId="0" applyFont="1" applyBorder="1" applyAlignment="1">
      <alignment horizontal="center"/>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2" fillId="0" borderId="1" xfId="0" applyFont="1" applyBorder="1" applyAlignment="1">
      <alignment horizontal="center" vertical="center"/>
    </xf>
    <xf numFmtId="166" fontId="12" fillId="0" borderId="0" xfId="0" applyNumberFormat="1" applyFont="1"/>
    <xf numFmtId="9" fontId="28" fillId="0" borderId="0" xfId="0" applyNumberFormat="1" applyFont="1"/>
    <xf numFmtId="168" fontId="15" fillId="0" borderId="18" xfId="0" applyNumberFormat="1" applyFont="1" applyBorder="1" applyAlignment="1" applyProtection="1">
      <alignment vertical="center" wrapText="1"/>
      <protection hidden="1"/>
    </xf>
    <xf numFmtId="168" fontId="15" fillId="0" borderId="18" xfId="0" applyNumberFormat="1" applyFont="1" applyBorder="1" applyAlignment="1" applyProtection="1">
      <alignment horizontal="right" vertical="center" wrapText="1"/>
      <protection hidden="1"/>
    </xf>
    <xf numFmtId="168" fontId="15" fillId="0" borderId="22" xfId="0" applyNumberFormat="1" applyFont="1" applyBorder="1" applyAlignment="1" applyProtection="1">
      <alignment horizontal="right" vertical="center" wrapText="1"/>
      <protection hidden="1"/>
    </xf>
    <xf numFmtId="0" fontId="14" fillId="0" borderId="27" xfId="0" applyFont="1" applyBorder="1" applyAlignment="1">
      <alignment vertical="center" wrapText="1"/>
    </xf>
    <xf numFmtId="0" fontId="14" fillId="0" borderId="27" xfId="0" applyFont="1" applyBorder="1" applyAlignment="1">
      <alignment horizontal="left" vertical="center" wrapText="1"/>
    </xf>
    <xf numFmtId="0" fontId="13" fillId="0" borderId="27" xfId="0" applyFont="1" applyBorder="1" applyAlignment="1">
      <alignment horizontal="left" vertical="center" wrapText="1"/>
    </xf>
    <xf numFmtId="0" fontId="13" fillId="0" borderId="27" xfId="0" applyFont="1" applyBorder="1" applyAlignment="1">
      <alignment horizontal="justify" vertical="center" wrapText="1"/>
    </xf>
    <xf numFmtId="0" fontId="14" fillId="0" borderId="27" xfId="0" applyFont="1" applyBorder="1" applyAlignment="1">
      <alignment horizontal="center" vertical="center"/>
    </xf>
    <xf numFmtId="0" fontId="14" fillId="0" borderId="27" xfId="0" applyFont="1" applyBorder="1" applyAlignment="1">
      <alignment horizontal="justify" vertical="center" wrapText="1"/>
    </xf>
    <xf numFmtId="0" fontId="13" fillId="0" borderId="27" xfId="0" applyFont="1" applyBorder="1" applyAlignment="1">
      <alignment vertical="center"/>
    </xf>
    <xf numFmtId="0" fontId="13" fillId="0" borderId="27" xfId="0" applyFont="1" applyBorder="1"/>
    <xf numFmtId="0" fontId="14" fillId="5" borderId="27" xfId="0" applyFont="1" applyFill="1" applyBorder="1" applyAlignment="1">
      <alignment vertical="center" wrapText="1"/>
    </xf>
    <xf numFmtId="0" fontId="13" fillId="0" borderId="27" xfId="0" applyFont="1" applyBorder="1" applyAlignment="1">
      <alignment vertical="center" wrapText="1"/>
    </xf>
    <xf numFmtId="0" fontId="22" fillId="0" borderId="0" xfId="4" quotePrefix="1" applyFont="1" applyBorder="1" applyAlignment="1" applyProtection="1">
      <alignment horizontal="justify" vertical="center"/>
      <protection locked="0"/>
    </xf>
    <xf numFmtId="0" fontId="10" fillId="0" borderId="0" xfId="0" applyFont="1" applyAlignment="1">
      <alignment horizontal="center"/>
    </xf>
    <xf numFmtId="0" fontId="14" fillId="0" borderId="15" xfId="0" applyFont="1" applyBorder="1" applyAlignment="1">
      <alignment vertical="center" wrapText="1"/>
    </xf>
    <xf numFmtId="0" fontId="14" fillId="0" borderId="16" xfId="0" applyFont="1" applyBorder="1" applyAlignment="1">
      <alignment vertical="center" wrapText="1"/>
    </xf>
    <xf numFmtId="0" fontId="14" fillId="0" borderId="17" xfId="0" applyFont="1" applyBorder="1" applyAlignment="1">
      <alignment vertical="center" wrapText="1"/>
    </xf>
    <xf numFmtId="0" fontId="13" fillId="0" borderId="19" xfId="0" applyFont="1" applyBorder="1" applyAlignment="1">
      <alignment vertical="center" wrapText="1"/>
    </xf>
    <xf numFmtId="0" fontId="13" fillId="0" borderId="20" xfId="0" applyFont="1" applyBorder="1" applyAlignment="1">
      <alignment vertical="center" wrapText="1"/>
    </xf>
    <xf numFmtId="0" fontId="13" fillId="0" borderId="21" xfId="0" applyFont="1" applyBorder="1" applyAlignment="1">
      <alignmen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17" xfId="0" applyFont="1" applyBorder="1" applyAlignment="1">
      <alignment vertical="center" wrapText="1"/>
    </xf>
    <xf numFmtId="0" fontId="14" fillId="7" borderId="15" xfId="0" applyFont="1" applyFill="1" applyBorder="1" applyAlignment="1">
      <alignment horizontal="center" vertical="center"/>
    </xf>
    <xf numFmtId="0" fontId="14" fillId="7" borderId="16" xfId="0" applyFont="1" applyFill="1" applyBorder="1" applyAlignment="1">
      <alignment horizontal="center" vertical="center"/>
    </xf>
    <xf numFmtId="0" fontId="14" fillId="7" borderId="17" xfId="0" applyFont="1" applyFill="1" applyBorder="1" applyAlignment="1">
      <alignment horizontal="center" vertical="center"/>
    </xf>
    <xf numFmtId="0" fontId="14" fillId="7" borderId="15" xfId="0" applyFont="1" applyFill="1" applyBorder="1" applyAlignment="1">
      <alignment horizontal="center" vertical="center" wrapText="1"/>
    </xf>
    <xf numFmtId="0" fontId="14" fillId="7" borderId="16" xfId="0" applyFont="1" applyFill="1" applyBorder="1" applyAlignment="1">
      <alignment horizontal="center" vertical="center" wrapText="1"/>
    </xf>
    <xf numFmtId="0" fontId="14" fillId="7" borderId="17" xfId="0" applyFont="1" applyFill="1" applyBorder="1" applyAlignment="1">
      <alignment horizontal="center" vertical="center" wrapText="1"/>
    </xf>
    <xf numFmtId="0" fontId="13" fillId="0" borderId="29" xfId="0" applyFont="1" applyBorder="1" applyAlignment="1">
      <alignment vertical="center" wrapText="1"/>
    </xf>
    <xf numFmtId="0" fontId="13" fillId="0" borderId="29" xfId="0" applyFont="1" applyBorder="1" applyAlignment="1">
      <alignment horizontal="left" vertical="center" wrapText="1"/>
    </xf>
    <xf numFmtId="0" fontId="14" fillId="0" borderId="18" xfId="0" applyFont="1" applyBorder="1" applyAlignment="1">
      <alignment horizontal="center" vertical="center"/>
    </xf>
    <xf numFmtId="0" fontId="14" fillId="0" borderId="22" xfId="0" applyFont="1" applyBorder="1" applyAlignment="1">
      <alignment horizontal="center" vertical="center"/>
    </xf>
    <xf numFmtId="0" fontId="14" fillId="0" borderId="25" xfId="0" applyFont="1" applyBorder="1" applyAlignment="1">
      <alignment horizontal="center" vertical="center"/>
    </xf>
    <xf numFmtId="0" fontId="14" fillId="0" borderId="19" xfId="0" applyFont="1" applyBorder="1" applyAlignment="1">
      <alignment vertical="center" wrapText="1"/>
    </xf>
    <xf numFmtId="0" fontId="14" fillId="0" borderId="20" xfId="0" applyFont="1" applyBorder="1" applyAlignment="1">
      <alignment vertical="center" wrapText="1"/>
    </xf>
    <xf numFmtId="0" fontId="14" fillId="0" borderId="21" xfId="0" applyFont="1" applyBorder="1" applyAlignment="1">
      <alignment vertical="center" wrapText="1"/>
    </xf>
    <xf numFmtId="0" fontId="13" fillId="0" borderId="23" xfId="0" applyFont="1" applyBorder="1" applyAlignment="1">
      <alignment vertical="center"/>
    </xf>
    <xf numFmtId="0" fontId="13" fillId="0" borderId="0" xfId="0" applyFont="1" applyAlignment="1">
      <alignment vertical="center"/>
    </xf>
    <xf numFmtId="0" fontId="13" fillId="0" borderId="24" xfId="0" applyFont="1" applyBorder="1" applyAlignment="1">
      <alignment vertical="center"/>
    </xf>
    <xf numFmtId="0" fontId="13" fillId="0" borderId="22" xfId="0" applyFont="1" applyBorder="1" applyAlignment="1">
      <alignment vertical="center" wrapText="1"/>
    </xf>
    <xf numFmtId="0" fontId="14" fillId="0" borderId="23" xfId="0" quotePrefix="1" applyFont="1" applyBorder="1" applyAlignment="1">
      <alignment vertical="center" wrapText="1"/>
    </xf>
    <xf numFmtId="0" fontId="14" fillId="0" borderId="0" xfId="0" quotePrefix="1" applyFont="1" applyAlignment="1">
      <alignment vertical="center" wrapText="1"/>
    </xf>
    <xf numFmtId="0" fontId="14" fillId="0" borderId="24" xfId="0" quotePrefix="1" applyFont="1" applyBorder="1" applyAlignment="1">
      <alignment vertical="center" wrapText="1"/>
    </xf>
    <xf numFmtId="0" fontId="14" fillId="0" borderId="23" xfId="0" quotePrefix="1" applyFont="1" applyBorder="1" applyAlignment="1">
      <alignment vertical="center"/>
    </xf>
    <xf numFmtId="0" fontId="14" fillId="0" borderId="0" xfId="0" quotePrefix="1" applyFont="1" applyAlignment="1">
      <alignment vertical="center"/>
    </xf>
    <xf numFmtId="0" fontId="14" fillId="0" borderId="24" xfId="0" quotePrefix="1" applyFont="1" applyBorder="1" applyAlignment="1">
      <alignment vertical="center"/>
    </xf>
    <xf numFmtId="0" fontId="14" fillId="0" borderId="26" xfId="0" applyFont="1" applyBorder="1" applyAlignment="1">
      <alignment vertical="center" wrapText="1"/>
    </xf>
    <xf numFmtId="0" fontId="14" fillId="0" borderId="27" xfId="0" applyFont="1" applyBorder="1" applyAlignment="1">
      <alignment vertical="center" wrapText="1"/>
    </xf>
    <xf numFmtId="0" fontId="14" fillId="0" borderId="28" xfId="0" applyFont="1" applyBorder="1" applyAlignment="1">
      <alignment vertical="center" wrapText="1"/>
    </xf>
    <xf numFmtId="0" fontId="13" fillId="0" borderId="25" xfId="0" applyFont="1" applyBorder="1" applyAlignment="1">
      <alignment vertical="center" wrapText="1"/>
    </xf>
    <xf numFmtId="0" fontId="14" fillId="0" borderId="19" xfId="0" applyFont="1" applyBorder="1" applyAlignment="1">
      <alignment horizontal="left" vertical="center" wrapTex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13" fillId="0" borderId="15" xfId="0" applyFont="1" applyBorder="1" applyAlignment="1">
      <alignment horizontal="justify" vertical="center" wrapText="1"/>
    </xf>
    <xf numFmtId="0" fontId="13" fillId="0" borderId="16" xfId="0" applyFont="1" applyBorder="1" applyAlignment="1">
      <alignment horizontal="justify" vertical="center" wrapText="1"/>
    </xf>
    <xf numFmtId="0" fontId="13" fillId="0" borderId="17" xfId="0" applyFont="1" applyBorder="1" applyAlignment="1">
      <alignment horizontal="justify" vertical="center" wrapText="1"/>
    </xf>
    <xf numFmtId="0" fontId="10" fillId="9" borderId="0" xfId="0" applyFont="1" applyFill="1" applyAlignment="1">
      <alignment horizontal="center"/>
    </xf>
    <xf numFmtId="0" fontId="18" fillId="0" borderId="0" xfId="0" applyFont="1" applyAlignment="1">
      <alignment horizontal="left" vertical="center" wrapText="1"/>
    </xf>
    <xf numFmtId="0" fontId="14" fillId="0" borderId="15" xfId="0" applyFont="1" applyBorder="1" applyAlignment="1">
      <alignment vertical="center"/>
    </xf>
    <xf numFmtId="0" fontId="14" fillId="0" borderId="16" xfId="0" applyFont="1" applyBorder="1" applyAlignment="1">
      <alignment vertical="center"/>
    </xf>
    <xf numFmtId="0" fontId="14" fillId="0" borderId="17" xfId="0" applyFont="1" applyBorder="1" applyAlignment="1">
      <alignment vertical="center"/>
    </xf>
    <xf numFmtId="0" fontId="13" fillId="0" borderId="30" xfId="0" applyFont="1" applyBorder="1" applyAlignment="1">
      <alignment horizontal="justify"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4" fillId="0" borderId="28" xfId="0" applyFont="1" applyBorder="1" applyAlignment="1">
      <alignment horizontal="left" vertical="center" wrapText="1"/>
    </xf>
    <xf numFmtId="0" fontId="13" fillId="0" borderId="18" xfId="0" applyFont="1" applyBorder="1" applyAlignment="1">
      <alignment horizontal="justify" vertical="center" wrapText="1"/>
    </xf>
    <xf numFmtId="0" fontId="13" fillId="0" borderId="25" xfId="0" applyFont="1" applyBorder="1" applyAlignment="1">
      <alignment horizontal="justify" vertical="center" wrapText="1"/>
    </xf>
    <xf numFmtId="0" fontId="12" fillId="0" borderId="25" xfId="0" applyFont="1" applyBorder="1" applyAlignment="1">
      <alignment horizontal="justify" vertical="center" wrapText="1"/>
    </xf>
    <xf numFmtId="0" fontId="14" fillId="0" borderId="19" xfId="0" applyFont="1" applyBorder="1" applyAlignment="1">
      <alignment horizontal="justify" vertical="center" wrapText="1"/>
    </xf>
    <xf numFmtId="0" fontId="14" fillId="0" borderId="20" xfId="0" applyFont="1" applyBorder="1" applyAlignment="1">
      <alignment horizontal="justify" vertical="center" wrapText="1"/>
    </xf>
    <xf numFmtId="0" fontId="14" fillId="0" borderId="21" xfId="0" applyFont="1" applyBorder="1" applyAlignment="1">
      <alignment horizontal="justify" vertical="center" wrapText="1"/>
    </xf>
    <xf numFmtId="0" fontId="13" fillId="0" borderId="18" xfId="0" applyFont="1" applyBorder="1" applyAlignment="1">
      <alignment vertical="center" wrapText="1"/>
    </xf>
    <xf numFmtId="0" fontId="13" fillId="0" borderId="18" xfId="0" applyFont="1" applyBorder="1" applyAlignment="1">
      <alignment horizontal="left" vertical="center" wrapText="1"/>
    </xf>
    <xf numFmtId="0" fontId="14" fillId="0" borderId="29" xfId="0" applyFont="1" applyBorder="1" applyAlignment="1">
      <alignment horizontal="center" vertical="center"/>
    </xf>
    <xf numFmtId="0" fontId="14" fillId="0" borderId="29" xfId="0" applyFont="1" applyBorder="1" applyAlignment="1">
      <alignment horizontal="left" vertical="center" wrapText="1"/>
    </xf>
    <xf numFmtId="0" fontId="13" fillId="0" borderId="18" xfId="0" applyFont="1" applyBorder="1" applyAlignment="1">
      <alignment horizontal="justify" wrapText="1"/>
    </xf>
    <xf numFmtId="0" fontId="13" fillId="0" borderId="23" xfId="0" applyFont="1" applyBorder="1" applyAlignment="1">
      <alignment horizontal="justify" wrapText="1"/>
    </xf>
    <xf numFmtId="0" fontId="13" fillId="0" borderId="0" xfId="0" applyFont="1" applyAlignment="1">
      <alignment horizontal="justify" wrapText="1"/>
    </xf>
    <xf numFmtId="0" fontId="13" fillId="0" borderId="24" xfId="0" applyFont="1" applyBorder="1" applyAlignment="1">
      <alignment horizontal="justify" wrapText="1"/>
    </xf>
    <xf numFmtId="0" fontId="14" fillId="5" borderId="15" xfId="0" applyFont="1" applyFill="1" applyBorder="1" applyAlignment="1">
      <alignment vertical="center" wrapText="1"/>
    </xf>
    <xf numFmtId="0" fontId="14" fillId="5" borderId="16" xfId="0" applyFont="1" applyFill="1" applyBorder="1" applyAlignment="1">
      <alignment vertical="center" wrapText="1"/>
    </xf>
    <xf numFmtId="0" fontId="14" fillId="5" borderId="17" xfId="0" applyFont="1" applyFill="1" applyBorder="1" applyAlignment="1">
      <alignment vertical="center" wrapText="1"/>
    </xf>
    <xf numFmtId="0" fontId="13" fillId="0" borderId="25" xfId="0" applyFont="1" applyBorder="1" applyAlignment="1">
      <alignment horizontal="left" vertical="center" wrapText="1"/>
    </xf>
    <xf numFmtId="0" fontId="0" fillId="0" borderId="25" xfId="0" applyBorder="1" applyAlignment="1">
      <alignment horizontal="left" vertical="center" wrapText="1"/>
    </xf>
    <xf numFmtId="0" fontId="13" fillId="0" borderId="0" xfId="0" applyFont="1" applyAlignment="1">
      <alignment vertical="center" wrapText="1"/>
    </xf>
    <xf numFmtId="0" fontId="13" fillId="0" borderId="24" xfId="0" applyFont="1" applyBorder="1" applyAlignment="1">
      <alignment vertical="center" wrapText="1"/>
    </xf>
    <xf numFmtId="0" fontId="14" fillId="0" borderId="29" xfId="0" applyFont="1" applyBorder="1" applyAlignment="1">
      <alignment vertical="center" wrapText="1"/>
    </xf>
    <xf numFmtId="0" fontId="14" fillId="5" borderId="29" xfId="0" applyFont="1" applyFill="1" applyBorder="1" applyAlignment="1">
      <alignment vertical="center" wrapText="1"/>
    </xf>
    <xf numFmtId="0" fontId="13" fillId="0" borderId="29" xfId="0" applyFont="1" applyBorder="1" applyAlignment="1">
      <alignment horizontal="justify" vertical="center" wrapText="1"/>
    </xf>
    <xf numFmtId="0" fontId="13" fillId="0" borderId="22" xfId="0" applyFont="1" applyBorder="1" applyAlignment="1">
      <alignment horizontal="justify" wrapText="1"/>
    </xf>
    <xf numFmtId="0" fontId="14" fillId="0" borderId="25" xfId="0" applyFont="1" applyBorder="1" applyAlignment="1">
      <alignmen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0" fillId="0" borderId="15" xfId="0" applyFont="1" applyBorder="1" applyAlignment="1">
      <alignment horizontal="center" wrapText="1"/>
    </xf>
    <xf numFmtId="0" fontId="10" fillId="0" borderId="16" xfId="0" applyFont="1" applyBorder="1" applyAlignment="1">
      <alignment horizontal="center" wrapText="1"/>
    </xf>
    <xf numFmtId="0" fontId="10" fillId="0" borderId="17" xfId="0" applyFont="1" applyBorder="1" applyAlignment="1">
      <alignment horizont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3" fillId="0" borderId="21" xfId="0" applyFont="1" applyBorder="1" applyAlignment="1">
      <alignment horizontal="left"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13" fillId="0" borderId="28" xfId="0" applyFont="1" applyBorder="1" applyAlignment="1">
      <alignment horizontal="left" vertical="center" wrapText="1"/>
    </xf>
    <xf numFmtId="0" fontId="14" fillId="0" borderId="23" xfId="0" applyFont="1" applyBorder="1" applyAlignment="1">
      <alignment horizontal="left" vertical="center" wrapText="1"/>
    </xf>
    <xf numFmtId="0" fontId="14" fillId="0" borderId="0" xfId="0" applyFont="1" applyAlignment="1">
      <alignment horizontal="left" vertical="center" wrapText="1"/>
    </xf>
    <xf numFmtId="0" fontId="14" fillId="0" borderId="24" xfId="0" applyFont="1" applyBorder="1" applyAlignment="1">
      <alignment horizontal="left" vertical="center" wrapText="1"/>
    </xf>
    <xf numFmtId="0" fontId="13" fillId="0" borderId="20" xfId="0" applyFont="1" applyBorder="1" applyAlignment="1">
      <alignment horizontal="justify" vertical="center" wrapText="1"/>
    </xf>
    <xf numFmtId="0" fontId="13" fillId="0" borderId="23" xfId="0" applyFont="1" applyBorder="1" applyAlignment="1">
      <alignment horizontal="left" vertical="center" wrapText="1"/>
    </xf>
    <xf numFmtId="0" fontId="13" fillId="0" borderId="0" xfId="0" applyFont="1" applyAlignment="1">
      <alignment horizontal="left" vertical="center" wrapText="1"/>
    </xf>
    <xf numFmtId="0" fontId="13" fillId="0" borderId="24" xfId="0" applyFont="1" applyBorder="1" applyAlignment="1">
      <alignment horizontal="left" vertical="center" wrapText="1"/>
    </xf>
    <xf numFmtId="0" fontId="13" fillId="0" borderId="0" xfId="0" applyFont="1" applyAlignment="1">
      <alignment horizontal="justify" vertical="center" wrapText="1"/>
    </xf>
    <xf numFmtId="0" fontId="13" fillId="0" borderId="27" xfId="0" applyFont="1" applyBorder="1" applyAlignment="1">
      <alignment horizontal="justify" vertical="center" wrapText="1"/>
    </xf>
    <xf numFmtId="0" fontId="14" fillId="0" borderId="29" xfId="0" applyFont="1" applyBorder="1" applyAlignment="1">
      <alignment horizontal="justify" vertical="center" wrapText="1"/>
    </xf>
    <xf numFmtId="0" fontId="13" fillId="0" borderId="29" xfId="0" applyFont="1" applyBorder="1" applyAlignment="1">
      <alignment vertical="center"/>
    </xf>
    <xf numFmtId="0" fontId="10" fillId="9" borderId="0" xfId="0" applyFont="1" applyFill="1" applyAlignment="1">
      <alignment horizontal="center" vertical="center"/>
    </xf>
    <xf numFmtId="0" fontId="16" fillId="2" borderId="0" xfId="0" applyFont="1" applyFill="1" applyAlignment="1">
      <alignment vertical="center" wrapText="1"/>
    </xf>
    <xf numFmtId="0" fontId="13" fillId="8" borderId="15" xfId="0" applyFont="1" applyFill="1" applyBorder="1" applyProtection="1">
      <protection locked="0"/>
    </xf>
    <xf numFmtId="0" fontId="13" fillId="8" borderId="17" xfId="0" applyFont="1" applyFill="1" applyBorder="1" applyProtection="1">
      <protection locked="0"/>
    </xf>
    <xf numFmtId="0" fontId="29" fillId="0" borderId="0" xfId="0" applyFont="1" applyAlignment="1">
      <alignment vertical="center"/>
    </xf>
    <xf numFmtId="0" fontId="15" fillId="5" borderId="15" xfId="0" applyFont="1" applyFill="1" applyBorder="1" applyAlignment="1">
      <alignment vertical="center" wrapText="1"/>
    </xf>
    <xf numFmtId="0" fontId="15" fillId="5" borderId="17" xfId="0" applyFont="1" applyFill="1" applyBorder="1" applyAlignment="1">
      <alignment vertical="center" wrapText="1"/>
    </xf>
    <xf numFmtId="0" fontId="62" fillId="0" borderId="0" xfId="0" applyFont="1" applyAlignment="1">
      <alignment horizontal="center" vertical="center" wrapText="1"/>
    </xf>
    <xf numFmtId="0" fontId="15" fillId="5" borderId="19" xfId="0" applyFont="1" applyFill="1" applyBorder="1" applyAlignment="1">
      <alignment vertical="center" wrapText="1"/>
    </xf>
    <xf numFmtId="0" fontId="15" fillId="5" borderId="21" xfId="0" applyFont="1" applyFill="1" applyBorder="1" applyAlignment="1">
      <alignment vertical="center" wrapText="1"/>
    </xf>
    <xf numFmtId="0" fontId="14" fillId="8" borderId="15" xfId="0" applyFont="1" applyFill="1" applyBorder="1" applyAlignment="1">
      <alignment horizontal="center" vertical="center" wrapText="1"/>
    </xf>
    <xf numFmtId="0" fontId="14" fillId="8" borderId="16" xfId="0" applyFont="1" applyFill="1" applyBorder="1" applyAlignment="1">
      <alignment horizontal="center" vertical="center" wrapText="1"/>
    </xf>
    <xf numFmtId="0" fontId="14" fillId="8" borderId="17" xfId="0" applyFont="1" applyFill="1" applyBorder="1" applyAlignment="1">
      <alignment horizontal="center" vertical="center" wrapText="1"/>
    </xf>
    <xf numFmtId="165" fontId="27" fillId="0" borderId="0" xfId="0" applyNumberFormat="1" applyFont="1" applyAlignment="1">
      <alignment vertical="center"/>
    </xf>
    <xf numFmtId="0" fontId="13" fillId="7" borderId="15" xfId="0" applyFont="1" applyFill="1" applyBorder="1" applyAlignment="1" applyProtection="1">
      <alignment vertical="center" wrapText="1"/>
      <protection locked="0"/>
    </xf>
    <xf numFmtId="0" fontId="13" fillId="7" borderId="17" xfId="0" applyFont="1" applyFill="1" applyBorder="1" applyAlignment="1" applyProtection="1">
      <alignment vertical="center" wrapText="1"/>
      <protection locked="0"/>
    </xf>
    <xf numFmtId="0" fontId="30" fillId="5" borderId="0" xfId="0" applyFont="1" applyFill="1" applyAlignment="1">
      <alignment horizontal="center"/>
    </xf>
    <xf numFmtId="0" fontId="9" fillId="0" borderId="18" xfId="4" applyBorder="1" applyAlignment="1">
      <alignment horizontal="center" vertical="center" wrapText="1"/>
    </xf>
    <xf numFmtId="0" fontId="9" fillId="0" borderId="25" xfId="4" applyBorder="1" applyAlignment="1">
      <alignment horizontal="center" vertical="center" wrapText="1"/>
    </xf>
    <xf numFmtId="0" fontId="15" fillId="5" borderId="19" xfId="0" applyFont="1" applyFill="1" applyBorder="1" applyAlignment="1">
      <alignment horizontal="left" vertical="center" wrapText="1"/>
    </xf>
    <xf numFmtId="0" fontId="15" fillId="5" borderId="21" xfId="0" applyFont="1" applyFill="1" applyBorder="1" applyAlignment="1">
      <alignment horizontal="left" vertical="center" wrapText="1"/>
    </xf>
    <xf numFmtId="0" fontId="15" fillId="5" borderId="26" xfId="0" applyFont="1" applyFill="1" applyBorder="1" applyAlignment="1">
      <alignment horizontal="left" vertical="center" wrapText="1"/>
    </xf>
    <xf numFmtId="0" fontId="15" fillId="5" borderId="28" xfId="0" applyFont="1" applyFill="1" applyBorder="1" applyAlignment="1">
      <alignment horizontal="left" vertical="center" wrapText="1"/>
    </xf>
    <xf numFmtId="0" fontId="15" fillId="5" borderId="26" xfId="0" applyFont="1" applyFill="1" applyBorder="1" applyAlignment="1">
      <alignment vertical="center" wrapText="1"/>
    </xf>
    <xf numFmtId="0" fontId="15" fillId="5" borderId="28" xfId="0" applyFont="1" applyFill="1" applyBorder="1" applyAlignment="1">
      <alignment vertical="center" wrapText="1"/>
    </xf>
    <xf numFmtId="166" fontId="15" fillId="0" borderId="18" xfId="0" applyNumberFormat="1" applyFont="1" applyBorder="1" applyAlignment="1" applyProtection="1">
      <alignment horizontal="right" vertical="center" wrapText="1"/>
      <protection locked="0"/>
    </xf>
    <xf numFmtId="166" fontId="15" fillId="0" borderId="25" xfId="0" applyNumberFormat="1" applyFont="1" applyBorder="1" applyAlignment="1" applyProtection="1">
      <alignment horizontal="right" vertical="center" wrapText="1"/>
      <protection locked="0"/>
    </xf>
    <xf numFmtId="0" fontId="15" fillId="5" borderId="23" xfId="0" applyFont="1" applyFill="1" applyBorder="1" applyAlignment="1">
      <alignment vertical="center" wrapText="1"/>
    </xf>
    <xf numFmtId="0" fontId="15" fillId="5" borderId="24" xfId="0" applyFont="1" applyFill="1" applyBorder="1" applyAlignment="1">
      <alignment vertical="center" wrapText="1"/>
    </xf>
    <xf numFmtId="168" fontId="15" fillId="0" borderId="18" xfId="0" applyNumberFormat="1" applyFont="1" applyBorder="1" applyAlignment="1" applyProtection="1">
      <alignment horizontal="right" vertical="center" wrapText="1"/>
      <protection locked="0" hidden="1"/>
    </xf>
    <xf numFmtId="168" fontId="15" fillId="0" borderId="25" xfId="0" applyNumberFormat="1" applyFont="1" applyBorder="1" applyAlignment="1" applyProtection="1">
      <alignment horizontal="right" vertical="center" wrapText="1"/>
      <protection locked="0" hidden="1"/>
    </xf>
    <xf numFmtId="0" fontId="9" fillId="0" borderId="22" xfId="4" applyBorder="1" applyAlignment="1">
      <alignment horizontal="center" vertical="center" wrapText="1"/>
    </xf>
    <xf numFmtId="0" fontId="33" fillId="0" borderId="18" xfId="0" applyFont="1" applyBorder="1" applyAlignment="1">
      <alignment horizontal="left" vertical="center" wrapText="1"/>
    </xf>
    <xf numFmtId="0" fontId="33" fillId="0" borderId="30" xfId="0" applyFont="1" applyBorder="1" applyAlignment="1">
      <alignment horizontal="left" vertical="center" wrapText="1"/>
    </xf>
    <xf numFmtId="0" fontId="2" fillId="0" borderId="20" xfId="0" quotePrefix="1" applyFont="1" applyBorder="1" applyAlignment="1" applyProtection="1">
      <alignment horizontal="left" vertical="center" wrapText="1"/>
      <protection hidden="1"/>
    </xf>
    <xf numFmtId="0" fontId="14" fillId="0" borderId="15" xfId="0" applyFont="1" applyBorder="1" applyAlignment="1">
      <alignment horizontal="center" vertical="center" wrapText="1"/>
    </xf>
    <xf numFmtId="0" fontId="14" fillId="0" borderId="17" xfId="0" applyFont="1" applyBorder="1" applyAlignment="1">
      <alignment horizontal="center" vertical="center" wrapText="1"/>
    </xf>
    <xf numFmtId="0" fontId="19" fillId="0" borderId="15" xfId="0" applyFont="1" applyBorder="1" applyAlignment="1">
      <alignment horizontal="right" vertical="center" wrapText="1"/>
    </xf>
    <xf numFmtId="0" fontId="19" fillId="0" borderId="17" xfId="0" applyFont="1" applyBorder="1" applyAlignment="1">
      <alignment horizontal="right" vertical="center" wrapText="1"/>
    </xf>
    <xf numFmtId="0" fontId="36" fillId="0" borderId="15" xfId="0" applyFont="1" applyBorder="1" applyAlignment="1">
      <alignment horizontal="right" vertical="center" wrapText="1"/>
    </xf>
    <xf numFmtId="0" fontId="36" fillId="0" borderId="17" xfId="0" applyFont="1" applyBorder="1" applyAlignment="1">
      <alignment horizontal="right" vertical="center" wrapText="1"/>
    </xf>
    <xf numFmtId="0" fontId="34" fillId="0" borderId="22" xfId="0" applyFont="1" applyBorder="1" applyAlignment="1" applyProtection="1">
      <alignment horizontal="left" vertical="top" wrapText="1"/>
      <protection locked="0"/>
    </xf>
    <xf numFmtId="0" fontId="34" fillId="0" borderId="25" xfId="0" applyFont="1" applyBorder="1" applyAlignment="1" applyProtection="1">
      <alignment horizontal="left" vertical="top" wrapText="1"/>
      <protection locked="0"/>
    </xf>
    <xf numFmtId="0" fontId="34" fillId="0" borderId="18" xfId="0" applyFont="1" applyBorder="1" applyAlignment="1" applyProtection="1">
      <alignment horizontal="left" vertical="top" wrapText="1"/>
      <protection locked="0"/>
    </xf>
    <xf numFmtId="166" fontId="15" fillId="0" borderId="18" xfId="0" applyNumberFormat="1" applyFont="1" applyBorder="1" applyAlignment="1" applyProtection="1">
      <alignment horizontal="right" vertical="center" wrapText="1"/>
      <protection locked="0" hidden="1"/>
    </xf>
    <xf numFmtId="166" fontId="15" fillId="0" borderId="25" xfId="0" applyNumberFormat="1" applyFont="1" applyBorder="1" applyAlignment="1" applyProtection="1">
      <alignment horizontal="right" vertical="center" wrapText="1"/>
      <protection locked="0" hidden="1"/>
    </xf>
    <xf numFmtId="166" fontId="13" fillId="0" borderId="18" xfId="0" applyNumberFormat="1" applyFont="1" applyBorder="1" applyAlignment="1" applyProtection="1">
      <alignment horizontal="right" vertical="center" wrapText="1"/>
      <protection locked="0"/>
    </xf>
    <xf numFmtId="166" fontId="13" fillId="0" borderId="25" xfId="0" applyNumberFormat="1" applyFont="1" applyBorder="1" applyAlignment="1" applyProtection="1">
      <alignment horizontal="right" vertical="center" wrapText="1"/>
      <protection locked="0"/>
    </xf>
    <xf numFmtId="0" fontId="13" fillId="5" borderId="23" xfId="0" applyFont="1" applyFill="1" applyBorder="1" applyAlignment="1">
      <alignment vertical="center" wrapText="1"/>
    </xf>
    <xf numFmtId="0" fontId="13" fillId="5" borderId="24" xfId="0" applyFont="1" applyFill="1" applyBorder="1" applyAlignment="1">
      <alignment vertical="center" wrapText="1"/>
    </xf>
    <xf numFmtId="0" fontId="67" fillId="2" borderId="39" xfId="0" applyFont="1" applyFill="1" applyBorder="1" applyAlignment="1">
      <alignment vertical="center" wrapText="1"/>
    </xf>
    <xf numFmtId="0" fontId="67" fillId="2" borderId="40" xfId="0" applyFont="1" applyFill="1" applyBorder="1" applyAlignment="1">
      <alignment vertical="center" wrapText="1"/>
    </xf>
    <xf numFmtId="0" fontId="67" fillId="2" borderId="41" xfId="0" applyFont="1" applyFill="1" applyBorder="1" applyAlignment="1">
      <alignment vertical="center" wrapText="1"/>
    </xf>
    <xf numFmtId="0" fontId="60" fillId="2" borderId="19" xfId="0" applyFont="1" applyFill="1" applyBorder="1" applyAlignment="1">
      <alignment horizontal="left" vertical="center" wrapText="1"/>
    </xf>
    <xf numFmtId="0" fontId="60" fillId="2" borderId="21" xfId="0" applyFont="1" applyFill="1" applyBorder="1" applyAlignment="1">
      <alignment horizontal="left" vertical="center" wrapText="1"/>
    </xf>
    <xf numFmtId="0" fontId="60" fillId="2" borderId="26" xfId="0" applyFont="1" applyFill="1" applyBorder="1" applyAlignment="1">
      <alignment horizontal="left" vertical="center" wrapText="1"/>
    </xf>
    <xf numFmtId="0" fontId="60" fillId="2" borderId="28" xfId="0" applyFont="1" applyFill="1" applyBorder="1" applyAlignment="1">
      <alignment horizontal="left" vertical="center" wrapText="1"/>
    </xf>
    <xf numFmtId="166" fontId="16" fillId="2" borderId="18" xfId="0" applyNumberFormat="1" applyFont="1" applyFill="1" applyBorder="1" applyAlignment="1" applyProtection="1">
      <alignment horizontal="center" vertical="center" wrapText="1"/>
      <protection locked="0"/>
    </xf>
    <xf numFmtId="166" fontId="16" fillId="2" borderId="25" xfId="0" applyNumberFormat="1" applyFont="1" applyFill="1" applyBorder="1" applyAlignment="1" applyProtection="1">
      <alignment horizontal="center" vertical="center" wrapText="1"/>
      <protection locked="0"/>
    </xf>
    <xf numFmtId="0" fontId="14" fillId="2" borderId="48" xfId="0" applyFont="1" applyFill="1" applyBorder="1" applyAlignment="1">
      <alignment horizontal="left" vertical="center" wrapText="1"/>
    </xf>
    <xf numFmtId="0" fontId="14" fillId="2" borderId="49" xfId="0" applyFont="1" applyFill="1" applyBorder="1" applyAlignment="1">
      <alignment horizontal="left" vertical="center" wrapText="1"/>
    </xf>
    <xf numFmtId="0" fontId="14" fillId="2" borderId="50"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37" xfId="0" applyFont="1" applyFill="1" applyBorder="1" applyAlignment="1">
      <alignment horizontal="left" vertical="center" wrapText="1"/>
    </xf>
    <xf numFmtId="0" fontId="13" fillId="0" borderId="15" xfId="0" applyFont="1" applyBorder="1" applyAlignment="1" applyProtection="1">
      <alignment horizontal="justify" vertical="top" wrapText="1"/>
      <protection locked="0"/>
    </xf>
    <xf numFmtId="0" fontId="13" fillId="0" borderId="16" xfId="0" applyFont="1" applyBorder="1" applyAlignment="1" applyProtection="1">
      <alignment horizontal="justify" vertical="top" wrapText="1"/>
      <protection locked="0"/>
    </xf>
    <xf numFmtId="0" fontId="13" fillId="0" borderId="17" xfId="0" applyFont="1" applyBorder="1" applyAlignment="1" applyProtection="1">
      <alignment horizontal="justify" vertical="top" wrapText="1"/>
      <protection locked="0"/>
    </xf>
    <xf numFmtId="0" fontId="59" fillId="0" borderId="15" xfId="0" applyFont="1" applyBorder="1" applyAlignment="1" applyProtection="1">
      <alignment horizontal="justify" vertical="top" wrapText="1"/>
      <protection locked="0"/>
    </xf>
    <xf numFmtId="0" fontId="59" fillId="0" borderId="16" xfId="0" applyFont="1" applyBorder="1" applyAlignment="1" applyProtection="1">
      <alignment horizontal="justify" vertical="top" wrapText="1"/>
      <protection locked="0"/>
    </xf>
    <xf numFmtId="0" fontId="59" fillId="0" borderId="17" xfId="0" applyFont="1" applyBorder="1" applyAlignment="1" applyProtection="1">
      <alignment horizontal="justify" vertical="top" wrapText="1"/>
      <protection locked="0"/>
    </xf>
    <xf numFmtId="0" fontId="33" fillId="0" borderId="15" xfId="0" applyFont="1" applyBorder="1" applyAlignment="1" applyProtection="1">
      <alignment horizontal="justify" vertical="top" wrapText="1"/>
      <protection locked="0"/>
    </xf>
    <xf numFmtId="0" fontId="33" fillId="0" borderId="16" xfId="0" applyFont="1" applyBorder="1" applyAlignment="1" applyProtection="1">
      <alignment horizontal="justify" vertical="top" wrapText="1"/>
      <protection locked="0"/>
    </xf>
    <xf numFmtId="0" fontId="33" fillId="0" borderId="17" xfId="0" applyFont="1" applyBorder="1" applyAlignment="1" applyProtection="1">
      <alignment horizontal="justify" vertical="top" wrapText="1"/>
      <protection locked="0"/>
    </xf>
    <xf numFmtId="0" fontId="10" fillId="9" borderId="0" xfId="0" applyFont="1" applyFill="1" applyAlignment="1" applyProtection="1">
      <alignment horizontal="center"/>
      <protection locked="0"/>
    </xf>
    <xf numFmtId="0" fontId="59" fillId="0" borderId="0" xfId="0" applyFont="1" applyAlignment="1">
      <alignment wrapText="1"/>
    </xf>
    <xf numFmtId="0" fontId="13" fillId="6" borderId="2" xfId="0" applyFont="1" applyFill="1" applyBorder="1" applyAlignment="1">
      <alignment horizontal="center" vertical="center"/>
    </xf>
    <xf numFmtId="0" fontId="13" fillId="6" borderId="6" xfId="0" applyFont="1" applyFill="1" applyBorder="1" applyAlignment="1">
      <alignment horizontal="center" vertical="center"/>
    </xf>
    <xf numFmtId="0" fontId="13" fillId="6" borderId="3" xfId="0" applyFont="1" applyFill="1" applyBorder="1" applyAlignment="1">
      <alignment horizontal="center" vertical="center"/>
    </xf>
    <xf numFmtId="0" fontId="37" fillId="9" borderId="0" xfId="0" applyFont="1" applyFill="1" applyAlignment="1">
      <alignment horizontal="center" vertical="center"/>
    </xf>
    <xf numFmtId="0" fontId="13" fillId="6" borderId="1" xfId="0" applyFont="1" applyFill="1" applyBorder="1" applyAlignment="1">
      <alignment horizontal="center"/>
    </xf>
    <xf numFmtId="0" fontId="13" fillId="6" borderId="1" xfId="0" applyFont="1" applyFill="1" applyBorder="1"/>
    <xf numFmtId="0" fontId="13" fillId="6" borderId="3" xfId="0" applyFont="1" applyFill="1" applyBorder="1" applyAlignment="1">
      <alignment horizontal="center"/>
    </xf>
    <xf numFmtId="0" fontId="13" fillId="0" borderId="1" xfId="0" applyFont="1" applyBorder="1" applyAlignment="1">
      <alignment horizontal="left" vertical="center"/>
    </xf>
    <xf numFmtId="0" fontId="13" fillId="0" borderId="1" xfId="0" applyFont="1" applyBorder="1" applyAlignment="1">
      <alignment horizontal="left" vertical="top" wrapText="1"/>
    </xf>
    <xf numFmtId="0" fontId="13" fillId="0" borderId="2" xfId="0" applyFont="1" applyBorder="1" applyAlignment="1">
      <alignment horizontal="center"/>
    </xf>
    <xf numFmtId="0" fontId="13" fillId="0" borderId="6" xfId="0" applyFont="1" applyBorder="1" applyAlignment="1">
      <alignment horizontal="center"/>
    </xf>
    <xf numFmtId="0" fontId="13" fillId="0" borderId="3" xfId="0" applyFont="1" applyBorder="1" applyAlignment="1">
      <alignment horizontal="center"/>
    </xf>
    <xf numFmtId="0" fontId="13" fillId="0" borderId="2" xfId="0" applyFont="1" applyBorder="1" applyAlignment="1">
      <alignment horizontal="left" vertical="center" wrapText="1"/>
    </xf>
    <xf numFmtId="0" fontId="13" fillId="0" borderId="6" xfId="0" applyFont="1" applyBorder="1" applyAlignment="1">
      <alignment horizontal="left" vertical="center" wrapText="1"/>
    </xf>
    <xf numFmtId="0" fontId="13" fillId="0" borderId="3"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3" xfId="0" applyFont="1" applyBorder="1" applyAlignment="1">
      <alignment vertical="top" wrapText="1"/>
    </xf>
    <xf numFmtId="0" fontId="13" fillId="0" borderId="4" xfId="0" applyFont="1" applyBorder="1" applyAlignment="1">
      <alignment vertical="top" wrapText="1"/>
    </xf>
    <xf numFmtId="0" fontId="13" fillId="0" borderId="14" xfId="0" applyFont="1" applyBorder="1" applyAlignment="1">
      <alignment vertical="top" wrapText="1"/>
    </xf>
    <xf numFmtId="0" fontId="13" fillId="0" borderId="2" xfId="0" applyFont="1" applyBorder="1" applyAlignment="1">
      <alignment vertical="top" wrapText="1"/>
    </xf>
    <xf numFmtId="0" fontId="13" fillId="0" borderId="6" xfId="0" applyFont="1" applyBorder="1" applyAlignment="1">
      <alignment vertical="top" wrapText="1"/>
    </xf>
    <xf numFmtId="0" fontId="13" fillId="0" borderId="3" xfId="0" applyFont="1" applyBorder="1" applyAlignment="1">
      <alignment vertical="top" wrapText="1"/>
    </xf>
    <xf numFmtId="0" fontId="13" fillId="0" borderId="2" xfId="0" applyFont="1" applyBorder="1" applyAlignment="1">
      <alignment horizontal="left" vertical="center"/>
    </xf>
    <xf numFmtId="0" fontId="13" fillId="0" borderId="6" xfId="0" applyFont="1" applyBorder="1" applyAlignment="1">
      <alignment horizontal="left" vertical="center"/>
    </xf>
    <xf numFmtId="0" fontId="13" fillId="0" borderId="3" xfId="0" applyFont="1" applyBorder="1" applyAlignment="1">
      <alignment horizontal="left"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3" fillId="0" borderId="4" xfId="0" applyFont="1" applyBorder="1" applyAlignment="1">
      <alignment horizontal="center" vertical="center"/>
    </xf>
    <xf numFmtId="0" fontId="13" fillId="0" borderId="14" xfId="0" applyFont="1" applyBorder="1" applyAlignment="1">
      <alignment horizontal="center" vertical="center"/>
    </xf>
    <xf numFmtId="0" fontId="13" fillId="0" borderId="7" xfId="0" applyFont="1" applyBorder="1" applyAlignment="1">
      <alignment horizontal="left" vertical="center"/>
    </xf>
    <xf numFmtId="0" fontId="13" fillId="0" borderId="0" xfId="0" applyFont="1" applyAlignment="1">
      <alignment horizontal="left" vertical="center"/>
    </xf>
    <xf numFmtId="0" fontId="13" fillId="0" borderId="9" xfId="0" applyFont="1" applyBorder="1" applyAlignment="1">
      <alignment horizontal="left" vertical="center"/>
    </xf>
    <xf numFmtId="0" fontId="13" fillId="0" borderId="13" xfId="0" applyFont="1" applyBorder="1" applyAlignment="1">
      <alignment horizontal="left" wrapText="1"/>
    </xf>
    <xf numFmtId="0" fontId="13" fillId="0" borderId="4" xfId="0" applyFont="1" applyBorder="1" applyAlignment="1">
      <alignment horizontal="left" wrapText="1"/>
    </xf>
    <xf numFmtId="0" fontId="13" fillId="0" borderId="14" xfId="0" applyFont="1" applyBorder="1" applyAlignment="1">
      <alignment horizontal="left" wrapText="1"/>
    </xf>
    <xf numFmtId="0" fontId="13" fillId="0" borderId="13" xfId="0" applyFont="1" applyBorder="1" applyAlignment="1">
      <alignment horizontal="left" vertical="center"/>
    </xf>
    <xf numFmtId="0" fontId="13" fillId="0" borderId="4" xfId="0" applyFont="1" applyBorder="1" applyAlignment="1">
      <alignment horizontal="left" vertical="center"/>
    </xf>
    <xf numFmtId="0" fontId="13" fillId="0" borderId="14" xfId="0" applyFont="1" applyBorder="1" applyAlignment="1">
      <alignment horizontal="left" vertical="center"/>
    </xf>
    <xf numFmtId="0" fontId="13" fillId="0" borderId="1" xfId="0" applyFont="1" applyBorder="1" applyAlignment="1">
      <alignment horizontal="left" vertical="center" wrapText="1"/>
    </xf>
    <xf numFmtId="0" fontId="13" fillId="0" borderId="12" xfId="0" applyFont="1" applyBorder="1" applyAlignment="1">
      <alignment vertical="center"/>
    </xf>
    <xf numFmtId="0" fontId="13" fillId="0" borderId="10" xfId="0" applyFont="1" applyBorder="1" applyAlignment="1">
      <alignment vertical="center"/>
    </xf>
    <xf numFmtId="0" fontId="13" fillId="0" borderId="12" xfId="0" applyFont="1" applyBorder="1" applyAlignment="1">
      <alignment horizontal="left" vertical="center"/>
    </xf>
    <xf numFmtId="0" fontId="13" fillId="0" borderId="11" xfId="0" applyFont="1" applyBorder="1" applyAlignment="1">
      <alignment horizontal="left" vertical="center"/>
    </xf>
    <xf numFmtId="0" fontId="13" fillId="0" borderId="10" xfId="0" applyFont="1" applyBorder="1" applyAlignment="1">
      <alignment horizontal="left" vertical="center"/>
    </xf>
    <xf numFmtId="0" fontId="12" fillId="6" borderId="3" xfId="0" applyFont="1" applyFill="1" applyBorder="1" applyAlignment="1">
      <alignment horizontal="center"/>
    </xf>
    <xf numFmtId="0" fontId="12" fillId="6" borderId="1" xfId="0" applyFont="1" applyFill="1" applyBorder="1" applyAlignment="1">
      <alignment horizontal="center"/>
    </xf>
    <xf numFmtId="0" fontId="13" fillId="0" borderId="2" xfId="0" applyFont="1" applyBorder="1" applyAlignment="1">
      <alignment vertical="center"/>
    </xf>
    <xf numFmtId="0" fontId="13" fillId="0" borderId="6" xfId="0" applyFont="1" applyBorder="1" applyAlignment="1">
      <alignment vertical="center"/>
    </xf>
    <xf numFmtId="0" fontId="13" fillId="0" borderId="3" xfId="0" applyFont="1" applyBorder="1" applyAlignment="1">
      <alignment vertical="center"/>
    </xf>
    <xf numFmtId="0" fontId="12" fillId="0" borderId="1" xfId="0" applyFont="1" applyBorder="1" applyAlignment="1">
      <alignment horizontal="left" vertical="center" wrapText="1"/>
    </xf>
    <xf numFmtId="0" fontId="12" fillId="6" borderId="1" xfId="0" applyFont="1" applyFill="1" applyBorder="1"/>
    <xf numFmtId="0" fontId="12" fillId="6" borderId="2" xfId="0" applyFont="1" applyFill="1" applyBorder="1" applyAlignment="1">
      <alignment horizontal="left"/>
    </xf>
    <xf numFmtId="0" fontId="12" fillId="6" borderId="6" xfId="0" applyFont="1" applyFill="1" applyBorder="1" applyAlignment="1">
      <alignment horizontal="left"/>
    </xf>
    <xf numFmtId="0" fontId="12" fillId="6" borderId="3" xfId="0" applyFont="1" applyFill="1" applyBorder="1" applyAlignment="1">
      <alignment horizontal="left"/>
    </xf>
    <xf numFmtId="0" fontId="13" fillId="0" borderId="1" xfId="0" applyFont="1" applyBorder="1" applyAlignment="1">
      <alignment horizontal="left" wrapText="1"/>
    </xf>
    <xf numFmtId="0" fontId="13" fillId="0" borderId="1" xfId="0" applyFont="1" applyBorder="1" applyAlignment="1">
      <alignment vertical="center" wrapText="1"/>
    </xf>
    <xf numFmtId="0" fontId="13" fillId="0" borderId="3" xfId="0" applyFont="1" applyBorder="1" applyAlignment="1">
      <alignment horizontal="left" wrapText="1"/>
    </xf>
    <xf numFmtId="9" fontId="12" fillId="8" borderId="2" xfId="0" applyNumberFormat="1" applyFont="1" applyFill="1" applyBorder="1" applyAlignment="1">
      <alignment horizontal="center" vertical="center"/>
    </xf>
    <xf numFmtId="9" fontId="12" fillId="8" borderId="3" xfId="0" applyNumberFormat="1" applyFont="1" applyFill="1" applyBorder="1" applyAlignment="1">
      <alignment horizontal="center" vertical="center"/>
    </xf>
    <xf numFmtId="0" fontId="12" fillId="0" borderId="7" xfId="0" applyFont="1" applyBorder="1" applyAlignment="1">
      <alignment vertical="top"/>
    </xf>
    <xf numFmtId="0" fontId="12" fillId="0" borderId="0" xfId="0" applyFont="1" applyAlignment="1">
      <alignment vertical="top"/>
    </xf>
    <xf numFmtId="0" fontId="12" fillId="0" borderId="9" xfId="0" applyFont="1" applyBorder="1" applyAlignment="1">
      <alignment vertical="top"/>
    </xf>
    <xf numFmtId="49" fontId="19" fillId="0" borderId="0" xfId="1" applyNumberFormat="1" applyFont="1" applyAlignment="1" applyProtection="1">
      <alignment vertical="center"/>
      <protection locked="0"/>
    </xf>
    <xf numFmtId="0" fontId="34" fillId="0" borderId="1" xfId="1" applyFont="1" applyBorder="1" applyAlignment="1">
      <alignment horizontal="left" vertical="top" wrapText="1"/>
    </xf>
    <xf numFmtId="0" fontId="12" fillId="0" borderId="12" xfId="0" applyFont="1" applyBorder="1" applyAlignment="1">
      <alignment horizontal="left" vertical="top"/>
    </xf>
    <xf numFmtId="0" fontId="12" fillId="0" borderId="11" xfId="0" applyFont="1" applyBorder="1" applyAlignment="1">
      <alignment horizontal="left" vertical="top"/>
    </xf>
    <xf numFmtId="0" fontId="12" fillId="0" borderId="10" xfId="0" applyFont="1" applyBorder="1" applyAlignment="1">
      <alignment horizontal="left" vertical="top"/>
    </xf>
    <xf numFmtId="0" fontId="12" fillId="0" borderId="7" xfId="0" applyFont="1" applyBorder="1" applyAlignment="1">
      <alignment horizontal="left" vertical="top"/>
    </xf>
    <xf numFmtId="0" fontId="12" fillId="0" borderId="0" xfId="0" applyFont="1" applyAlignment="1">
      <alignment horizontal="left" vertical="top"/>
    </xf>
    <xf numFmtId="0" fontId="12" fillId="0" borderId="9" xfId="0" applyFont="1" applyBorder="1" applyAlignment="1">
      <alignment horizontal="left" vertical="top"/>
    </xf>
    <xf numFmtId="0" fontId="12" fillId="0" borderId="13" xfId="0" applyFont="1" applyBorder="1" applyAlignment="1">
      <alignment horizontal="left" vertical="top"/>
    </xf>
    <xf numFmtId="0" fontId="12" fillId="0" borderId="4" xfId="0" applyFont="1" applyBorder="1" applyAlignment="1">
      <alignment horizontal="left" vertical="top"/>
    </xf>
    <xf numFmtId="0" fontId="12" fillId="0" borderId="14" xfId="0" applyFont="1" applyBorder="1" applyAlignment="1">
      <alignment horizontal="left" vertical="top"/>
    </xf>
    <xf numFmtId="0" fontId="12" fillId="0" borderId="13" xfId="0" applyFont="1" applyBorder="1" applyAlignment="1">
      <alignment vertical="top"/>
    </xf>
    <xf numFmtId="0" fontId="12" fillId="0" borderId="4" xfId="0" applyFont="1" applyBorder="1" applyAlignment="1">
      <alignment vertical="top"/>
    </xf>
    <xf numFmtId="0" fontId="12" fillId="0" borderId="14" xfId="0" applyFont="1" applyBorder="1" applyAlignment="1">
      <alignment vertical="top"/>
    </xf>
    <xf numFmtId="0" fontId="12" fillId="0" borderId="12" xfId="0" applyFont="1" applyBorder="1" applyAlignment="1">
      <alignment vertical="top"/>
    </xf>
    <xf numFmtId="0" fontId="12" fillId="0" borderId="11" xfId="0" applyFont="1" applyBorder="1" applyAlignment="1">
      <alignment vertical="top"/>
    </xf>
    <xf numFmtId="0" fontId="12" fillId="0" borderId="10" xfId="0" applyFont="1" applyBorder="1" applyAlignment="1">
      <alignment vertical="top"/>
    </xf>
    <xf numFmtId="0" fontId="14" fillId="4" borderId="2" xfId="0" applyFont="1" applyFill="1" applyBorder="1"/>
    <xf numFmtId="0" fontId="14" fillId="4" borderId="3" xfId="0" applyFont="1" applyFill="1" applyBorder="1"/>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51" fillId="2" borderId="2" xfId="0" applyFont="1" applyFill="1" applyBorder="1" applyAlignment="1">
      <alignment horizontal="left" vertical="center" wrapText="1"/>
    </xf>
    <xf numFmtId="0" fontId="51" fillId="2" borderId="3" xfId="0" applyFont="1" applyFill="1" applyBorder="1" applyAlignment="1">
      <alignment horizontal="left" vertical="center" wrapText="1"/>
    </xf>
    <xf numFmtId="0" fontId="50" fillId="0" borderId="2" xfId="1" applyFont="1" applyBorder="1" applyAlignment="1" applyProtection="1">
      <alignment horizontal="right" vertical="center" wrapText="1"/>
      <protection locked="0"/>
    </xf>
    <xf numFmtId="0" fontId="50" fillId="0" borderId="3" xfId="1" applyFont="1" applyBorder="1" applyAlignment="1" applyProtection="1">
      <alignment horizontal="right" vertical="center" wrapText="1"/>
      <protection locked="0"/>
    </xf>
    <xf numFmtId="0" fontId="50" fillId="0" borderId="2" xfId="1" applyFont="1" applyBorder="1" applyAlignment="1">
      <alignment horizontal="right" vertical="center"/>
    </xf>
    <xf numFmtId="0" fontId="50" fillId="0" borderId="3" xfId="1" applyFont="1" applyBorder="1" applyAlignment="1">
      <alignment horizontal="right" vertical="center"/>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xf>
    <xf numFmtId="14" fontId="12" fillId="8" borderId="2" xfId="0" applyNumberFormat="1" applyFont="1" applyFill="1" applyBorder="1" applyAlignment="1">
      <alignment horizontal="center" vertical="center"/>
    </xf>
    <xf numFmtId="14" fontId="12" fillId="8" borderId="3" xfId="0" applyNumberFormat="1" applyFont="1" applyFill="1" applyBorder="1" applyAlignment="1">
      <alignment horizontal="center" vertical="center"/>
    </xf>
    <xf numFmtId="0" fontId="12" fillId="8" borderId="2" xfId="0" applyFont="1" applyFill="1" applyBorder="1" applyAlignment="1">
      <alignment horizontal="center" vertical="center" wrapText="1"/>
    </xf>
    <xf numFmtId="14" fontId="12" fillId="8" borderId="3" xfId="0" applyNumberFormat="1" applyFont="1" applyFill="1" applyBorder="1" applyAlignment="1">
      <alignment horizontal="center" vertical="center" wrapText="1"/>
    </xf>
    <xf numFmtId="0" fontId="50" fillId="0" borderId="8" xfId="1" applyFont="1" applyBorder="1" applyAlignment="1">
      <alignment horizontal="center" vertical="center" wrapText="1"/>
    </xf>
    <xf numFmtId="0" fontId="13" fillId="0" borderId="5" xfId="0" applyFont="1" applyBorder="1" applyAlignment="1">
      <alignment horizontal="center" vertical="center" wrapText="1"/>
    </xf>
    <xf numFmtId="0" fontId="34" fillId="0" borderId="2" xfId="1" applyFont="1" applyBorder="1" applyAlignment="1">
      <alignment horizontal="left" vertical="top" wrapText="1"/>
    </xf>
    <xf numFmtId="0" fontId="34" fillId="0" borderId="6" xfId="1" applyFont="1" applyBorder="1" applyAlignment="1">
      <alignment horizontal="left" vertical="top" wrapText="1"/>
    </xf>
    <xf numFmtId="0" fontId="34" fillId="0" borderId="3" xfId="1" applyFont="1" applyBorder="1" applyAlignment="1">
      <alignment horizontal="left" vertical="top" wrapText="1"/>
    </xf>
    <xf numFmtId="0" fontId="34" fillId="0" borderId="8" xfId="1" applyFont="1" applyBorder="1" applyAlignment="1">
      <alignment horizontal="left" vertical="top" wrapText="1"/>
    </xf>
    <xf numFmtId="0" fontId="34" fillId="0" borderId="12" xfId="1" applyFont="1" applyBorder="1" applyAlignment="1">
      <alignment horizontal="left" vertical="top" wrapText="1"/>
    </xf>
    <xf numFmtId="0" fontId="34" fillId="0" borderId="11" xfId="1" applyFont="1" applyBorder="1" applyAlignment="1">
      <alignment horizontal="left" vertical="top" wrapText="1"/>
    </xf>
    <xf numFmtId="0" fontId="34" fillId="0" borderId="10" xfId="1" applyFont="1" applyBorder="1" applyAlignment="1">
      <alignment horizontal="left" vertical="top" wrapText="1"/>
    </xf>
    <xf numFmtId="0" fontId="50" fillId="0" borderId="12" xfId="1" applyFont="1" applyBorder="1" applyAlignment="1">
      <alignment horizontal="center" vertical="center" wrapText="1"/>
    </xf>
    <xf numFmtId="0" fontId="50" fillId="0" borderId="11" xfId="1" applyFont="1" applyBorder="1" applyAlignment="1">
      <alignment horizontal="center" vertical="center" wrapText="1"/>
    </xf>
    <xf numFmtId="0" fontId="50" fillId="0" borderId="10" xfId="1" applyFont="1" applyBorder="1" applyAlignment="1">
      <alignment horizontal="center" vertical="center" wrapText="1"/>
    </xf>
    <xf numFmtId="0" fontId="50" fillId="0" borderId="13" xfId="1" applyFont="1" applyBorder="1" applyAlignment="1">
      <alignment horizontal="center" vertical="center" wrapText="1"/>
    </xf>
    <xf numFmtId="0" fontId="50" fillId="0" borderId="4" xfId="1" applyFont="1" applyBorder="1" applyAlignment="1">
      <alignment horizontal="center" vertical="center" wrapText="1"/>
    </xf>
    <xf numFmtId="0" fontId="50" fillId="0" borderId="14" xfId="1" applyFont="1" applyBorder="1" applyAlignment="1">
      <alignment horizontal="center" vertical="center" wrapText="1"/>
    </xf>
    <xf numFmtId="165" fontId="40" fillId="0" borderId="0" xfId="1" applyNumberFormat="1" applyFont="1" applyAlignment="1">
      <alignment vertical="top" wrapText="1"/>
    </xf>
    <xf numFmtId="0" fontId="37" fillId="9" borderId="0" xfId="0" applyFont="1" applyFill="1" applyAlignment="1">
      <alignment horizontal="center"/>
    </xf>
    <xf numFmtId="0" fontId="34" fillId="0" borderId="7" xfId="1" applyFont="1" applyBorder="1" applyAlignment="1">
      <alignment horizontal="left" vertical="top" wrapText="1"/>
    </xf>
    <xf numFmtId="0" fontId="34" fillId="0" borderId="0" xfId="1" applyFont="1" applyAlignment="1">
      <alignment horizontal="left" vertical="top" wrapText="1"/>
    </xf>
    <xf numFmtId="0" fontId="34" fillId="0" borderId="9" xfId="1" applyFont="1" applyBorder="1" applyAlignment="1">
      <alignment horizontal="left" vertical="top" wrapText="1"/>
    </xf>
    <xf numFmtId="0" fontId="34" fillId="0" borderId="13" xfId="1" applyFont="1" applyBorder="1" applyAlignment="1">
      <alignment horizontal="left" vertical="top" wrapText="1"/>
    </xf>
    <xf numFmtId="0" fontId="34" fillId="0" borderId="4" xfId="1" applyFont="1" applyBorder="1" applyAlignment="1">
      <alignment horizontal="left" vertical="top" wrapText="1"/>
    </xf>
    <xf numFmtId="0" fontId="34" fillId="0" borderId="14" xfId="1" applyFont="1" applyBorder="1" applyAlignment="1">
      <alignment horizontal="left" vertical="top" wrapText="1"/>
    </xf>
    <xf numFmtId="166" fontId="12" fillId="8" borderId="2" xfId="0" applyNumberFormat="1" applyFont="1" applyFill="1" applyBorder="1" applyAlignment="1">
      <alignment horizontal="center"/>
    </xf>
    <xf numFmtId="166" fontId="12" fillId="8" borderId="3" xfId="0" applyNumberFormat="1" applyFont="1" applyFill="1" applyBorder="1" applyAlignment="1">
      <alignment horizontal="center"/>
    </xf>
    <xf numFmtId="0" fontId="39" fillId="9" borderId="2" xfId="0" applyFont="1" applyFill="1" applyBorder="1" applyAlignment="1">
      <alignment horizontal="center"/>
    </xf>
    <xf numFmtId="0" fontId="39" fillId="9" borderId="3" xfId="0" applyFont="1" applyFill="1" applyBorder="1" applyAlignment="1">
      <alignment horizontal="center"/>
    </xf>
    <xf numFmtId="0" fontId="13" fillId="6" borderId="2" xfId="0" applyFont="1" applyFill="1" applyBorder="1" applyAlignment="1">
      <alignment horizontal="center"/>
    </xf>
    <xf numFmtId="0" fontId="13" fillId="6" borderId="6" xfId="0" applyFont="1" applyFill="1" applyBorder="1" applyAlignment="1">
      <alignment horizontal="center"/>
    </xf>
    <xf numFmtId="0" fontId="12" fillId="0" borderId="1" xfId="0" applyFont="1" applyBorder="1" applyAlignment="1">
      <alignment vertical="top" wrapText="1"/>
    </xf>
    <xf numFmtId="0" fontId="12" fillId="0" borderId="12" xfId="0" applyFont="1" applyBorder="1" applyAlignment="1">
      <alignment wrapText="1"/>
    </xf>
    <xf numFmtId="0" fontId="12" fillId="0" borderId="11" xfId="0" applyFont="1" applyBorder="1" applyAlignment="1">
      <alignment wrapText="1"/>
    </xf>
    <xf numFmtId="0" fontId="12" fillId="0" borderId="10" xfId="0" applyFont="1" applyBorder="1" applyAlignment="1">
      <alignment wrapText="1"/>
    </xf>
    <xf numFmtId="0" fontId="12" fillId="0" borderId="7" xfId="0" applyFont="1" applyBorder="1" applyAlignment="1">
      <alignment wrapText="1"/>
    </xf>
    <xf numFmtId="0" fontId="12" fillId="0" borderId="0" xfId="0" applyFont="1" applyAlignment="1">
      <alignment wrapText="1"/>
    </xf>
    <xf numFmtId="0" fontId="12" fillId="0" borderId="9" xfId="0" applyFont="1" applyBorder="1" applyAlignment="1">
      <alignment wrapText="1"/>
    </xf>
    <xf numFmtId="0" fontId="12" fillId="0" borderId="13" xfId="0" applyFont="1" applyBorder="1" applyAlignment="1">
      <alignment wrapText="1"/>
    </xf>
    <xf numFmtId="0" fontId="12" fillId="0" borderId="4" xfId="0" applyFont="1" applyBorder="1" applyAlignment="1">
      <alignment wrapText="1"/>
    </xf>
    <xf numFmtId="0" fontId="12" fillId="0" borderId="14" xfId="0" applyFont="1" applyBorder="1" applyAlignment="1">
      <alignment wrapText="1"/>
    </xf>
    <xf numFmtId="2" fontId="50" fillId="0" borderId="8" xfId="1" applyNumberFormat="1" applyFont="1" applyBorder="1" applyAlignment="1">
      <alignment horizontal="center" vertical="center" wrapText="1"/>
    </xf>
    <xf numFmtId="0" fontId="50" fillId="4" borderId="8" xfId="1" applyFont="1" applyFill="1" applyBorder="1" applyAlignment="1">
      <alignment horizontal="center" vertical="center" wrapText="1"/>
    </xf>
    <xf numFmtId="0" fontId="50" fillId="4" borderId="5" xfId="1" applyFont="1" applyFill="1" applyBorder="1" applyAlignment="1">
      <alignment horizontal="center" vertical="center" wrapText="1"/>
    </xf>
    <xf numFmtId="166" fontId="12" fillId="7" borderId="2" xfId="0" applyNumberFormat="1" applyFont="1" applyFill="1" applyBorder="1" applyAlignment="1">
      <alignment horizontal="center" vertical="center"/>
    </xf>
    <xf numFmtId="166" fontId="12" fillId="7" borderId="3" xfId="0" applyNumberFormat="1" applyFont="1" applyFill="1" applyBorder="1" applyAlignment="1">
      <alignment horizontal="center" vertical="center"/>
    </xf>
    <xf numFmtId="166" fontId="12" fillId="7" borderId="2" xfId="0" quotePrefix="1" applyNumberFormat="1" applyFont="1" applyFill="1" applyBorder="1" applyAlignment="1">
      <alignment horizontal="center" vertical="center"/>
    </xf>
    <xf numFmtId="0" fontId="13" fillId="2" borderId="0" xfId="0" applyFont="1" applyFill="1" applyAlignment="1" applyProtection="1">
      <alignment horizontal="left" vertical="center"/>
      <protection hidden="1"/>
    </xf>
    <xf numFmtId="0" fontId="12" fillId="8" borderId="2" xfId="0" applyFont="1" applyFill="1" applyBorder="1" applyAlignment="1">
      <alignment horizontal="center" vertical="center"/>
    </xf>
    <xf numFmtId="0" fontId="12" fillId="8" borderId="3" xfId="0" applyFont="1" applyFill="1" applyBorder="1" applyAlignment="1">
      <alignment horizontal="center" vertical="center"/>
    </xf>
    <xf numFmtId="0" fontId="33" fillId="0" borderId="12" xfId="0" applyFont="1" applyBorder="1" applyAlignment="1">
      <alignment horizontal="left" vertical="center" wrapText="1"/>
    </xf>
    <xf numFmtId="0" fontId="33" fillId="0" borderId="10" xfId="0" applyFont="1" applyBorder="1" applyAlignment="1">
      <alignment horizontal="left" vertical="center" wrapText="1"/>
    </xf>
    <xf numFmtId="0" fontId="44" fillId="0" borderId="8" xfId="0" applyFont="1" applyBorder="1" applyAlignment="1">
      <alignment horizontal="center" vertical="center"/>
    </xf>
    <xf numFmtId="0" fontId="44" fillId="0" borderId="44" xfId="0" applyFont="1" applyBorder="1" applyAlignment="1">
      <alignment horizontal="center" vertical="center"/>
    </xf>
    <xf numFmtId="0" fontId="44" fillId="0" borderId="5" xfId="0" applyFont="1" applyBorder="1" applyAlignment="1">
      <alignment horizontal="center" vertical="center"/>
    </xf>
    <xf numFmtId="0" fontId="44" fillId="0" borderId="8"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 xfId="0" applyFont="1" applyBorder="1" applyAlignment="1">
      <alignment horizontal="center" vertical="center" wrapText="1"/>
    </xf>
    <xf numFmtId="0" fontId="34" fillId="0" borderId="45" xfId="1" applyFont="1" applyBorder="1" applyAlignment="1">
      <alignment horizontal="left" vertical="top" wrapText="1"/>
    </xf>
    <xf numFmtId="0" fontId="34" fillId="0" borderId="47" xfId="1" applyFont="1" applyBorder="1" applyAlignment="1">
      <alignment horizontal="left" vertical="top" wrapText="1"/>
    </xf>
  </cellXfs>
  <cellStyles count="5">
    <cellStyle name="Lien hypertexte" xfId="4" builtinId="8"/>
    <cellStyle name="Monétaire 2" xfId="2" xr:uid="{E8C74513-21F5-4C58-829E-68F375E2E27D}"/>
    <cellStyle name="Normal" xfId="0" builtinId="0"/>
    <cellStyle name="Normal 2 2" xfId="1" xr:uid="{F3B6F2AC-7462-41DB-8B4C-454547C4ACA3}"/>
    <cellStyle name="Pourcentage 2" xfId="3" xr:uid="{5442F4EF-453F-4734-B5EC-C049C422B016}"/>
  </cellStyles>
  <dxfs count="1">
    <dxf>
      <font>
        <color rgb="FF9C0006"/>
      </font>
      <fill>
        <patternFill>
          <bgColor rgb="FFFFC7CE"/>
        </patternFill>
      </fill>
    </dxf>
  </dxfs>
  <tableStyles count="0" defaultTableStyle="TableStyleMedium2" defaultPivotStyle="PivotStyleLight16"/>
  <colors>
    <mruColors>
      <color rgb="FF5E51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E$16" lockText="1"/>
</file>

<file path=xl/ctrlProps/ctrlProp2.xml><?xml version="1.0" encoding="utf-8"?>
<formControlPr xmlns="http://schemas.microsoft.com/office/spreadsheetml/2009/9/main" objectType="CheckBox" fmlaLink="$E$17" lockText="1"/>
</file>

<file path=xl/ctrlProps/ctrlProp3.xml><?xml version="1.0" encoding="utf-8"?>
<formControlPr xmlns="http://schemas.microsoft.com/office/spreadsheetml/2009/9/main" objectType="CheckBox" fmlaLink="$E$18" lockText="1"/>
</file>

<file path=xl/ctrlProps/ctrlProp4.xml><?xml version="1.0" encoding="utf-8"?>
<formControlPr xmlns="http://schemas.microsoft.com/office/spreadsheetml/2009/9/main" objectType="CheckBox" fmlaLink="$E$19" lockText="1"/>
</file>

<file path=xl/ctrlProps/ctrlProp5.xml><?xml version="1.0" encoding="utf-8"?>
<formControlPr xmlns="http://schemas.microsoft.com/office/spreadsheetml/2009/9/main" objectType="CheckBox" fmlaLink="$E$20" lockText="1"/>
</file>

<file path=xl/ctrlProps/ctrlProp6.xml><?xml version="1.0" encoding="utf-8"?>
<formControlPr xmlns="http://schemas.microsoft.com/office/spreadsheetml/2009/9/main" objectType="CheckBox" fmlaLink="$E$21" lockText="1"/>
</file>

<file path=xl/ctrlProps/ctrlProp7.xml><?xml version="1.0" encoding="utf-8"?>
<formControlPr xmlns="http://schemas.microsoft.com/office/spreadsheetml/2009/9/main" objectType="CheckBox" fmlaLink="$E$22" lockText="1"/>
</file>

<file path=xl/ctrlProps/ctrlProp8.xml><?xml version="1.0" encoding="utf-8"?>
<formControlPr xmlns="http://schemas.microsoft.com/office/spreadsheetml/2009/9/main" objectType="CheckBox" fmlaLink="$E$23" lockText="1"/>
</file>

<file path=xl/ctrlProps/ctrlProp9.xml><?xml version="1.0" encoding="utf-8"?>
<formControlPr xmlns="http://schemas.microsoft.com/office/spreadsheetml/2009/9/main" objectType="CheckBox" fmlaLink="$E$24" lockText="1"/>
</file>

<file path=xl/ctrlProps/ctrlProp10.xml><?xml version="1.0" encoding="utf-8"?>
<formControlPr xmlns="http://schemas.microsoft.com/office/spreadsheetml/2009/9/main" objectType="CheckBox" fmlaLink="$E$5" lockText="1"/>
</file>

<file path=xl/ctrlProps/ctrlProp11.xml><?xml version="1.0" encoding="utf-8"?>
<formControlPr xmlns="http://schemas.microsoft.com/office/spreadsheetml/2009/9/main" objectType="CheckBox" fmlaLink="$E$25" lockText="1"/>
</file>

<file path=xl/ctrlProps/ctrlProp12.xml><?xml version="1.0" encoding="utf-8"?>
<formControlPr xmlns="http://schemas.microsoft.com/office/spreadsheetml/2009/9/main" objectType="CheckBox" fmlaLink="$E$26" lockText="1"/>
</file>

<file path=xl/ctrlProps/ctrlProp13.xml><?xml version="1.0" encoding="utf-8"?>
<formControlPr xmlns="http://schemas.microsoft.com/office/spreadsheetml/2009/9/main" objectType="CheckBox" fmlaLink="$E$27" lockText="1"/>
</file>

<file path=xl/ctrlProps/ctrlProp14.xml><?xml version="1.0" encoding="utf-8"?>
<formControlPr xmlns="http://schemas.microsoft.com/office/spreadsheetml/2009/9/main" objectType="CheckBox" fmlaLink="$E$28" lockText="1"/>
</file>

<file path=xl/ctrlProps/ctrlProp15.xml><?xml version="1.0" encoding="utf-8"?>
<formControlPr xmlns="http://schemas.microsoft.com/office/spreadsheetml/2009/9/main" objectType="CheckBox" fmlaLink="$E$29" lockText="1"/>
</file>

<file path=xl/ctrlProps/ctrlProp16.xml><?xml version="1.0" encoding="utf-8"?>
<formControlPr xmlns="http://schemas.microsoft.com/office/spreadsheetml/2009/9/main" objectType="CheckBox" fmlaLink="$E$30" lockText="1"/>
</file>

<file path=xl/ctrlProps/ctrlProp17.xml><?xml version="1.0" encoding="utf-8"?>
<formControlPr xmlns="http://schemas.microsoft.com/office/spreadsheetml/2009/9/main" objectType="CheckBox" fmlaLink="$E$31" lockText="1"/>
</file>

<file path=xl/ctrlProps/ctrlProp18.xml><?xml version="1.0" encoding="utf-8"?>
<formControlPr xmlns="http://schemas.microsoft.com/office/spreadsheetml/2009/9/main" objectType="CheckBox" fmlaLink="$E$32" lockText="1"/>
</file>

<file path=xl/ctrlProps/ctrlProp19.xml><?xml version="1.0" encoding="utf-8"?>
<formControlPr xmlns="http://schemas.microsoft.com/office/spreadsheetml/2009/9/main" objectType="CheckBox" fmlaLink="$E$33" lockText="1"/>
</file>

<file path=xl/ctrlProps/ctrlProp20.xml><?xml version="1.0" encoding="utf-8"?>
<formControlPr xmlns="http://schemas.microsoft.com/office/spreadsheetml/2009/9/main" objectType="CheckBox" fmlaLink="$E$34" lockText="1"/>
</file>

<file path=xl/ctrlProps/ctrlProp21.xml><?xml version="1.0" encoding="utf-8"?>
<formControlPr xmlns="http://schemas.microsoft.com/office/spreadsheetml/2009/9/main" objectType="CheckBox" fmlaLink="$E$35" lockText="1"/>
</file>

<file path=xl/ctrlProps/ctrlProp22.xml><?xml version="1.0" encoding="utf-8"?>
<formControlPr xmlns="http://schemas.microsoft.com/office/spreadsheetml/2009/9/main" objectType="CheckBox" fmlaLink="$E$6" lockText="1"/>
</file>

<file path=xl/ctrlProps/ctrlProp23.xml><?xml version="1.0" encoding="utf-8"?>
<formControlPr xmlns="http://schemas.microsoft.com/office/spreadsheetml/2009/9/main" objectType="CheckBox" fmlaLink="$E$8" lockText="1"/>
</file>

<file path=xl/ctrlProps/ctrlProp24.xml><?xml version="1.0" encoding="utf-8"?>
<formControlPr xmlns="http://schemas.microsoft.com/office/spreadsheetml/2009/9/main" objectType="CheckBox" fmlaLink="$E$9" lockText="1"/>
</file>

<file path=xl/ctrlProps/ctrlProp25.xml><?xml version="1.0" encoding="utf-8"?>
<formControlPr xmlns="http://schemas.microsoft.com/office/spreadsheetml/2009/9/main" objectType="CheckBox" fmlaLink="$E$10" lockText="1"/>
</file>

<file path=xl/ctrlProps/ctrlProp26.xml><?xml version="1.0" encoding="utf-8"?>
<formControlPr xmlns="http://schemas.microsoft.com/office/spreadsheetml/2009/9/main" objectType="CheckBox" fmlaLink="$E$11" lockText="1"/>
</file>

<file path=xl/ctrlProps/ctrlProp27.xml><?xml version="1.0" encoding="utf-8"?>
<formControlPr xmlns="http://schemas.microsoft.com/office/spreadsheetml/2009/9/main" objectType="CheckBox" fmlaLink="$E$12" lockText="1"/>
</file>

<file path=xl/ctrlProps/ctrlProp28.xml><?xml version="1.0" encoding="utf-8"?>
<formControlPr xmlns="http://schemas.microsoft.com/office/spreadsheetml/2009/9/main" objectType="CheckBox" fmlaLink="$E$13" lockText="1"/>
</file>

<file path=xl/ctrlProps/ctrlProp29.xml><?xml version="1.0" encoding="utf-8"?>
<formControlPr xmlns="http://schemas.microsoft.com/office/spreadsheetml/2009/9/main" objectType="CheckBox" fmlaLink="$E$14" lockText="1"/>
</file>

<file path=xl/ctrlProps/ctrlProp30.xml><?xml version="1.0" encoding="utf-8"?>
<formControlPr xmlns="http://schemas.microsoft.com/office/spreadsheetml/2009/9/main" objectType="CheckBox" fmlaLink="$E$15" lockText="1"/>
</file>

<file path=xl/ctrlProps/ctrlProp31.xml><?xml version="1.0" encoding="utf-8"?>
<formControlPr xmlns="http://schemas.microsoft.com/office/spreadsheetml/2009/9/main" objectType="CheckBox" fmlaLink="$E$8" lockText="1"/>
</file>

<file path=xl/ctrlProps/ctrlProp32.xml><?xml version="1.0" encoding="utf-8"?>
<formControlPr xmlns="http://schemas.microsoft.com/office/spreadsheetml/2009/9/main" objectType="CheckBox" fmlaLink="$E$7" lockText="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246856</xdr:colOff>
      <xdr:row>0</xdr:row>
      <xdr:rowOff>92075</xdr:rowOff>
    </xdr:from>
    <xdr:to>
      <xdr:col>3</xdr:col>
      <xdr:colOff>364331</xdr:colOff>
      <xdr:row>3</xdr:row>
      <xdr:rowOff>152400</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46856" y="92075"/>
          <a:ext cx="2367756" cy="596106"/>
        </a:xfrm>
        <a:prstGeom prst="rect">
          <a:avLst/>
        </a:prstGeom>
      </xdr:spPr>
    </xdr:pic>
    <xdr:clientData/>
  </xdr:twoCellAnchor>
  <xdr:twoCellAnchor>
    <xdr:from>
      <xdr:col>0</xdr:col>
      <xdr:colOff>208757</xdr:colOff>
      <xdr:row>7</xdr:row>
      <xdr:rowOff>90487</xdr:rowOff>
    </xdr:from>
    <xdr:to>
      <xdr:col>11</xdr:col>
      <xdr:colOff>408782</xdr:colOff>
      <xdr:row>43</xdr:row>
      <xdr:rowOff>154780</xdr:rowOff>
    </xdr:to>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208757" y="1447800"/>
          <a:ext cx="8451056" cy="6493668"/>
        </a:xfrm>
        <a:prstGeom prst="rect">
          <a:avLst/>
        </a:prstGeom>
        <a:solidFill>
          <a:schemeClr val="lt1"/>
        </a:solidFill>
        <a:ln w="1270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a:p>
          <a:r>
            <a:rPr lang="fr-FR" sz="1100">
              <a:solidFill>
                <a:srgbClr val="5E514D"/>
              </a:solidFill>
              <a:effectLst/>
              <a:latin typeface="Arial Narrow" panose="020B0606020202030204" pitchFamily="34" charset="0"/>
              <a:ea typeface="+mn-ea"/>
              <a:cs typeface="+mn-cs"/>
            </a:rPr>
            <a:t>Ce</a:t>
          </a:r>
          <a:r>
            <a:rPr lang="fr-FR" sz="1100" baseline="0">
              <a:solidFill>
                <a:srgbClr val="5E514D"/>
              </a:solidFill>
              <a:effectLst/>
              <a:latin typeface="Arial Narrow" panose="020B0606020202030204" pitchFamily="34" charset="0"/>
              <a:ea typeface="+mn-ea"/>
              <a:cs typeface="+mn-cs"/>
            </a:rPr>
            <a:t> document se compose de cinq onglets dont trois à compléter par vos soins, et vous permettra d'adresser à Bpifrance Assurance Export les éléments nécessaires soit :</a:t>
          </a:r>
        </a:p>
        <a:p>
          <a:endParaRPr lang="fr-FR">
            <a:solidFill>
              <a:srgbClr val="5E514D"/>
            </a:solidFill>
            <a:effectLst/>
            <a:latin typeface="Arial Narrow" panose="020B0606020202030204" pitchFamily="34" charset="0"/>
          </a:endParaRPr>
        </a:p>
        <a:p>
          <a:r>
            <a:rPr lang="fr-FR" sz="1100" baseline="0">
              <a:solidFill>
                <a:srgbClr val="5E514D"/>
              </a:solidFill>
              <a:effectLst/>
              <a:latin typeface="Arial Narrow" panose="020B0606020202030204" pitchFamily="34" charset="0"/>
              <a:ea typeface="+mn-ea"/>
              <a:cs typeface="+mn-cs"/>
            </a:rPr>
            <a:t>- au plus tôt 12 mois après la date du début de la période de prospection,</a:t>
          </a:r>
          <a:endParaRPr lang="fr-FR">
            <a:solidFill>
              <a:srgbClr val="5E514D"/>
            </a:solidFill>
            <a:effectLst/>
            <a:latin typeface="Arial Narrow" panose="020B0606020202030204" pitchFamily="34" charset="0"/>
          </a:endParaRPr>
        </a:p>
        <a:p>
          <a:r>
            <a:rPr lang="fr-FR" sz="1100" baseline="0">
              <a:solidFill>
                <a:srgbClr val="5E514D"/>
              </a:solidFill>
              <a:effectLst/>
              <a:latin typeface="Arial Narrow" panose="020B0606020202030204" pitchFamily="34" charset="0"/>
              <a:ea typeface="+mn-ea"/>
              <a:cs typeface="+mn-cs"/>
            </a:rPr>
            <a:t>- au plus tard 30 jours après la fin de la période de prospection,</a:t>
          </a:r>
          <a:endParaRPr lang="fr-FR">
            <a:solidFill>
              <a:srgbClr val="5E514D"/>
            </a:solidFill>
            <a:effectLst/>
            <a:latin typeface="Arial Narrow" panose="020B0606020202030204" pitchFamily="34" charset="0"/>
          </a:endParaRPr>
        </a:p>
        <a:p>
          <a:r>
            <a:rPr lang="fr-FR" sz="1100" baseline="0">
              <a:solidFill>
                <a:srgbClr val="5E514D"/>
              </a:solidFill>
              <a:effectLst/>
              <a:latin typeface="Arial Narrow" panose="020B0606020202030204" pitchFamily="34" charset="0"/>
              <a:ea typeface="+mn-ea"/>
              <a:cs typeface="+mn-cs"/>
            </a:rPr>
            <a:t>afin de procéder au calcul de l'indemnité provisionnelle complémentaire de votre contrat d'assurance prospection.</a:t>
          </a:r>
          <a:endParaRPr lang="fr-FR" sz="1100" b="1" baseline="0">
            <a:solidFill>
              <a:srgbClr val="5E514D"/>
            </a:solidFill>
            <a:effectLst/>
            <a:latin typeface="Arial Narrow" panose="020B0606020202030204" pitchFamily="34" charset="0"/>
            <a:ea typeface="+mn-ea"/>
            <a:cs typeface="+mn-cs"/>
          </a:endParaRPr>
        </a:p>
        <a:p>
          <a:endParaRPr lang="fr-FR" sz="1100" b="1" baseline="0">
            <a:solidFill>
              <a:srgbClr val="5E514D"/>
            </a:solidFill>
            <a:effectLst/>
            <a:latin typeface="Arial Narrow" panose="020B0606020202030204" pitchFamily="34" charset="0"/>
            <a:ea typeface="+mn-ea"/>
            <a:cs typeface="+mn-cs"/>
          </a:endParaRPr>
        </a:p>
        <a:p>
          <a:r>
            <a:rPr lang="fr-FR" sz="1100" b="1" baseline="0">
              <a:solidFill>
                <a:srgbClr val="5E514D"/>
              </a:solidFill>
              <a:effectLst/>
              <a:latin typeface="Arial Narrow" panose="020B0606020202030204" pitchFamily="34" charset="0"/>
              <a:ea typeface="+mn-ea"/>
              <a:cs typeface="+mn-cs"/>
            </a:rPr>
            <a:t>Nous vous invitons à prendre connaissance de l'onglet "notice explicative" avant de procéder à votre déclaration d'ERDE.</a:t>
          </a:r>
        </a:p>
        <a:p>
          <a:endParaRPr lang="fr-FR">
            <a:solidFill>
              <a:srgbClr val="5E514D"/>
            </a:solidFill>
            <a:effectLst/>
            <a:latin typeface="Arial Narrow" panose="020B0606020202030204" pitchFamily="34" charset="0"/>
          </a:endParaRPr>
        </a:p>
        <a:p>
          <a:r>
            <a:rPr lang="fr-FR" sz="1400" b="1" u="sng" baseline="0">
              <a:solidFill>
                <a:srgbClr val="5E514D"/>
              </a:solidFill>
              <a:effectLst/>
              <a:latin typeface="Arial Narrow" panose="020B0606020202030204" pitchFamily="34" charset="0"/>
              <a:ea typeface="+mn-ea"/>
              <a:cs typeface="+mn-cs"/>
            </a:rPr>
            <a:t>Rappel :</a:t>
          </a:r>
        </a:p>
        <a:p>
          <a:endParaRPr lang="fr-FR">
            <a:solidFill>
              <a:srgbClr val="5E514D"/>
            </a:solidFill>
            <a:effectLst/>
            <a:latin typeface="Arial Narrow" panose="020B0606020202030204" pitchFamily="34" charset="0"/>
          </a:endParaRPr>
        </a:p>
        <a:p>
          <a:r>
            <a:rPr lang="fr-FR" sz="1100" baseline="0">
              <a:solidFill>
                <a:srgbClr val="5E514D"/>
              </a:solidFill>
              <a:effectLst/>
              <a:latin typeface="Arial Narrow" panose="020B0606020202030204" pitchFamily="34" charset="0"/>
              <a:ea typeface="+mn-ea"/>
              <a:cs typeface="+mn-cs"/>
            </a:rPr>
            <a:t>Les dépenses prises en compte doivent obligatoirement avoir fait l'objet de factures acquittées :</a:t>
          </a:r>
          <a:endParaRPr lang="fr-FR">
            <a:solidFill>
              <a:srgbClr val="5E514D"/>
            </a:solidFill>
            <a:effectLst/>
            <a:latin typeface="Arial Narrow" panose="020B0606020202030204" pitchFamily="34" charset="0"/>
          </a:endParaRPr>
        </a:p>
        <a:p>
          <a:r>
            <a:rPr lang="fr-FR" sz="1100" baseline="0">
              <a:solidFill>
                <a:srgbClr val="5E514D"/>
              </a:solidFill>
              <a:effectLst/>
              <a:latin typeface="Arial Narrow" panose="020B0606020202030204" pitchFamily="34" charset="0"/>
              <a:ea typeface="+mn-ea"/>
              <a:cs typeface="+mn-cs"/>
            </a:rPr>
            <a:t>- retenues </a:t>
          </a:r>
          <a:r>
            <a:rPr lang="fr-FR" sz="1100" b="1" baseline="0">
              <a:solidFill>
                <a:srgbClr val="5E514D"/>
              </a:solidFill>
              <a:effectLst/>
              <a:latin typeface="Arial Narrow" panose="020B0606020202030204" pitchFamily="34" charset="0"/>
              <a:ea typeface="+mn-ea"/>
              <a:cs typeface="+mn-cs"/>
            </a:rPr>
            <a:t>hors TVA</a:t>
          </a:r>
          <a:endParaRPr lang="fr-FR">
            <a:solidFill>
              <a:srgbClr val="5E514D"/>
            </a:solidFill>
            <a:effectLst/>
            <a:latin typeface="Arial Narrow" panose="020B0606020202030204" pitchFamily="34" charset="0"/>
          </a:endParaRPr>
        </a:p>
        <a:p>
          <a:r>
            <a:rPr lang="fr-FR" sz="1100" baseline="0">
              <a:solidFill>
                <a:srgbClr val="5E514D"/>
              </a:solidFill>
              <a:effectLst/>
              <a:latin typeface="Arial Narrow" panose="020B0606020202030204" pitchFamily="34" charset="0"/>
              <a:ea typeface="+mn-ea"/>
              <a:cs typeface="+mn-cs"/>
            </a:rPr>
            <a:t>- datées entre la date du début de la période de prospection et la remise de l'ERDE ou la date de fin de prospection</a:t>
          </a:r>
          <a:endParaRPr lang="fr-FR">
            <a:solidFill>
              <a:srgbClr val="5E514D"/>
            </a:solidFill>
            <a:effectLst/>
            <a:latin typeface="Arial Narrow" panose="020B0606020202030204" pitchFamily="34" charset="0"/>
          </a:endParaRPr>
        </a:p>
        <a:p>
          <a:r>
            <a:rPr lang="fr-FR" sz="1100" baseline="0">
              <a:solidFill>
                <a:srgbClr val="5E514D"/>
              </a:solidFill>
              <a:effectLst/>
              <a:latin typeface="Arial Narrow" panose="020B0606020202030204" pitchFamily="34" charset="0"/>
              <a:ea typeface="+mn-ea"/>
              <a:cs typeface="+mn-cs"/>
            </a:rPr>
            <a:t>- émises au nom de l'Assuré ou de l'un des Coassurés</a:t>
          </a:r>
          <a:endParaRPr lang="fr-FR">
            <a:solidFill>
              <a:srgbClr val="5E514D"/>
            </a:solidFill>
            <a:effectLst/>
            <a:latin typeface="Arial Narrow" panose="020B0606020202030204" pitchFamily="34" charset="0"/>
          </a:endParaRPr>
        </a:p>
        <a:p>
          <a:r>
            <a:rPr lang="fr-FR" sz="1100" baseline="0">
              <a:solidFill>
                <a:srgbClr val="5E514D"/>
              </a:solidFill>
              <a:effectLst/>
              <a:latin typeface="Arial Narrow" panose="020B0606020202030204" pitchFamily="34" charset="0"/>
              <a:ea typeface="+mn-ea"/>
              <a:cs typeface="+mn-cs"/>
            </a:rPr>
            <a:t>- doivent concernées uniquement les pays de la Zone Garantie</a:t>
          </a:r>
        </a:p>
        <a:p>
          <a:endParaRPr lang="fr-FR">
            <a:solidFill>
              <a:srgbClr val="5E514D"/>
            </a:solidFill>
            <a:effectLst/>
            <a:latin typeface="Arial Narrow" panose="020B0606020202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rgbClr val="5E514D"/>
              </a:solidFill>
              <a:effectLst/>
              <a:latin typeface="Arial Narrow" panose="020B0606020202030204" pitchFamily="34" charset="0"/>
              <a:ea typeface="+mn-ea"/>
              <a:cs typeface="+mn-cs"/>
            </a:rPr>
            <a:t>Les devis, bons de commande ou factures proforma ne sont pas acceptés. Les dépenses ayant fait l’objet d’un remboursement dans le cadre d’un Fonds d'Etudes et d'Aide au Secteur Privé (FASEP) octroyé à l’Assuré sur un ou plusieurs pays de la Zone Garantie  ne doivent pas être déclarées dans l’ERDE.</a:t>
          </a:r>
        </a:p>
        <a:p>
          <a:endParaRPr lang="fr-FR" sz="1100" baseline="0">
            <a:solidFill>
              <a:srgbClr val="5E514D"/>
            </a:solidFill>
            <a:effectLst/>
            <a:latin typeface="Arial Narrow" panose="020B0606020202030204" pitchFamily="34" charset="0"/>
            <a:ea typeface="+mn-ea"/>
            <a:cs typeface="+mn-cs"/>
          </a:endParaRPr>
        </a:p>
        <a:p>
          <a:endParaRPr lang="fr-FR">
            <a:solidFill>
              <a:srgbClr val="5E514D"/>
            </a:solidFill>
            <a:effectLst/>
            <a:latin typeface="Arial Narrow" panose="020B0606020202030204" pitchFamily="34" charset="0"/>
          </a:endParaRPr>
        </a:p>
        <a:p>
          <a:r>
            <a:rPr lang="fr-FR" sz="1100" b="1" baseline="0">
              <a:solidFill>
                <a:srgbClr val="5E514D"/>
              </a:solidFill>
              <a:effectLst/>
              <a:latin typeface="Arial Narrow" panose="020B0606020202030204" pitchFamily="34" charset="0"/>
              <a:ea typeface="+mn-ea"/>
              <a:cs typeface="+mn-cs"/>
            </a:rPr>
            <a:t>Nous vous informons qu'à l'occasion du contrôle des dépenses déclarées, la copie des factures acquittées ainsi que la copie des avis de débit bancaires correspondants vous seront demandées. Il est précisé que les factures devront mentionner le ou les pays concerné(s).</a:t>
          </a:r>
        </a:p>
        <a:p>
          <a:endParaRPr lang="fr-FR">
            <a:solidFill>
              <a:srgbClr val="5E514D"/>
            </a:solidFill>
            <a:effectLst/>
            <a:latin typeface="Arial Narrow" panose="020B0606020202030204" pitchFamily="34" charset="0"/>
          </a:endParaRPr>
        </a:p>
        <a:p>
          <a:r>
            <a:rPr lang="fr-FR" sz="1400" b="1" u="sng" baseline="0">
              <a:solidFill>
                <a:srgbClr val="5E514D"/>
              </a:solidFill>
              <a:effectLst/>
              <a:latin typeface="Arial Narrow" panose="020B0606020202030204" pitchFamily="34" charset="0"/>
              <a:ea typeface="+mn-ea"/>
              <a:cs typeface="+mn-cs"/>
            </a:rPr>
            <a:t>Concernant les trois onglets à remplir :</a:t>
          </a:r>
        </a:p>
        <a:p>
          <a:endParaRPr lang="fr-FR" sz="1100">
            <a:solidFill>
              <a:srgbClr val="5E514D"/>
            </a:solidFill>
            <a:latin typeface="Arial Narrow" panose="020B0606020202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5E514D"/>
              </a:solidFill>
              <a:latin typeface="Arial Narrow" panose="020B0606020202030204" pitchFamily="34" charset="0"/>
            </a:rPr>
            <a:t>- un onglet  </a:t>
          </a:r>
          <a:r>
            <a:rPr lang="fr-FR" sz="1100" b="1">
              <a:solidFill>
                <a:srgbClr val="FFC000"/>
              </a:solidFill>
              <a:latin typeface="Arial Narrow" panose="020B0606020202030204" pitchFamily="34" charset="0"/>
            </a:rPr>
            <a:t>Déplacements effectués </a:t>
          </a:r>
          <a:r>
            <a:rPr lang="fr-FR" sz="1100">
              <a:solidFill>
                <a:srgbClr val="5E514D"/>
              </a:solidFill>
              <a:latin typeface="Arial Narrow" panose="020B0606020202030204" pitchFamily="34" charset="0"/>
            </a:rPr>
            <a:t>répertoriant les différents déplacements effectués par les salariés et/ou</a:t>
          </a:r>
          <a:r>
            <a:rPr lang="fr-FR" sz="1100" baseline="0">
              <a:solidFill>
                <a:srgbClr val="5E514D"/>
              </a:solidFill>
              <a:latin typeface="Arial Narrow" panose="020B0606020202030204" pitchFamily="34" charset="0"/>
            </a:rPr>
            <a:t> le représentant légal de l'Assuré</a:t>
          </a:r>
          <a:r>
            <a:rPr lang="fr-FR" sz="1100">
              <a:solidFill>
                <a:srgbClr val="5E514D"/>
              </a:solidFill>
              <a:latin typeface="Arial Narrow" panose="020B0606020202030204" pitchFamily="34" charset="0"/>
            </a:rPr>
            <a:t>. Il vous permettra d'établir le total des dépenses engagées au titre des déplacements dans le cadre de votre démarche à l'export sur la zone garantie. </a:t>
          </a:r>
          <a:r>
            <a:rPr lang="fr-FR" sz="1100" b="1">
              <a:solidFill>
                <a:srgbClr val="5E514D"/>
              </a:solidFill>
              <a:effectLst/>
              <a:latin typeface="Arial Narrow" panose="020B0606020202030204" pitchFamily="34" charset="0"/>
              <a:ea typeface="+mn-ea"/>
              <a:cs typeface="+mn-cs"/>
            </a:rPr>
            <a:t>Ces</a:t>
          </a:r>
          <a:r>
            <a:rPr lang="fr-FR" sz="1100" b="1" baseline="0">
              <a:solidFill>
                <a:srgbClr val="5E514D"/>
              </a:solidFill>
              <a:effectLst/>
              <a:latin typeface="Arial Narrow" panose="020B0606020202030204" pitchFamily="34" charset="0"/>
              <a:ea typeface="+mn-ea"/>
              <a:cs typeface="+mn-cs"/>
            </a:rPr>
            <a:t> informations vont permettre de calculer automatiquement le montant des frais de déplacements, de séjours et de rémunération dans l'onglet ERDE (postes 1,2 et 3).</a:t>
          </a:r>
          <a:endParaRPr lang="fr-FR" b="1">
            <a:solidFill>
              <a:srgbClr val="5E514D"/>
            </a:solidFill>
            <a:effectLst/>
            <a:latin typeface="Arial Narrow" panose="020B0606020202030204" pitchFamily="34" charset="0"/>
          </a:endParaRPr>
        </a:p>
        <a:p>
          <a:endParaRPr lang="fr-FR" sz="1100">
            <a:solidFill>
              <a:srgbClr val="5E514D"/>
            </a:solidFill>
            <a:latin typeface="Arial Narrow" panose="020B0606020202030204" pitchFamily="34" charset="0"/>
          </a:endParaRPr>
        </a:p>
        <a:p>
          <a:r>
            <a:rPr lang="fr-FR" sz="1100">
              <a:solidFill>
                <a:srgbClr val="5E514D"/>
              </a:solidFill>
              <a:latin typeface="Arial Narrow" panose="020B0606020202030204" pitchFamily="34" charset="0"/>
            </a:rPr>
            <a:t>- un onglet </a:t>
          </a:r>
          <a:r>
            <a:rPr lang="fr-FR" sz="1100" b="1">
              <a:solidFill>
                <a:srgbClr val="FFC000"/>
              </a:solidFill>
              <a:latin typeface="Arial Narrow" panose="020B0606020202030204" pitchFamily="34" charset="0"/>
            </a:rPr>
            <a:t>Etat Récapitulatif des Dépenses Eligibles (ERDE) </a:t>
          </a:r>
          <a:r>
            <a:rPr lang="fr-FR" sz="1100">
              <a:solidFill>
                <a:srgbClr val="5E514D"/>
              </a:solidFill>
              <a:latin typeface="Arial Narrow" panose="020B0606020202030204" pitchFamily="34" charset="0"/>
            </a:rPr>
            <a:t>qui recense l'ensemble des dépenses acquittées (numérotées de 1 à 25) au cours de la démarche de prospection.</a:t>
          </a:r>
        </a:p>
        <a:p>
          <a:r>
            <a:rPr lang="fr-FR" sz="1100">
              <a:solidFill>
                <a:srgbClr val="5E514D"/>
              </a:solidFill>
              <a:latin typeface="Arial Narrow" panose="020B0606020202030204" pitchFamily="34" charset="0"/>
            </a:rPr>
            <a:t>Les dépenses doivent être déclarées à 100 % de leur montant hors TVA, avec des chiffres entiers (sans les centimes).</a:t>
          </a:r>
        </a:p>
        <a:p>
          <a:endParaRPr lang="fr-FR" sz="1100">
            <a:solidFill>
              <a:srgbClr val="5E514D"/>
            </a:solidFill>
            <a:latin typeface="Arial Narrow" panose="020B0606020202030204" pitchFamily="34" charset="0"/>
          </a:endParaRPr>
        </a:p>
        <a:p>
          <a:r>
            <a:rPr lang="fr-FR" sz="1100">
              <a:solidFill>
                <a:srgbClr val="5E514D"/>
              </a:solidFill>
              <a:latin typeface="Arial Narrow" panose="020B0606020202030204" pitchFamily="34" charset="0"/>
            </a:rPr>
            <a:t>- un onglet </a:t>
          </a:r>
          <a:r>
            <a:rPr lang="fr-FR" sz="1100" b="1">
              <a:solidFill>
                <a:srgbClr val="FFC000"/>
              </a:solidFill>
              <a:latin typeface="Arial Narrow" panose="020B0606020202030204" pitchFamily="34" charset="0"/>
            </a:rPr>
            <a:t>Compte Rendu de prospection </a:t>
          </a:r>
          <a:r>
            <a:rPr lang="fr-FR" sz="1100">
              <a:solidFill>
                <a:srgbClr val="5E514D"/>
              </a:solidFill>
              <a:latin typeface="Arial Narrow" panose="020B0606020202030204" pitchFamily="34" charset="0"/>
            </a:rPr>
            <a:t>rendant compte de vos actions de prospection sur la zone garantie et des résultats atteints par rapport aux objectifs fixés. </a:t>
          </a:r>
        </a:p>
        <a:p>
          <a:endParaRPr lang="fr-FR" sz="1100">
            <a:solidFill>
              <a:srgbClr val="5E514D"/>
            </a:solidFill>
            <a:latin typeface="Arial Narrow" panose="020B0606020202030204" pitchFamily="34" charset="0"/>
          </a:endParaRPr>
        </a:p>
        <a:p>
          <a:r>
            <a:rPr lang="fr-FR" sz="1400" b="1">
              <a:solidFill>
                <a:srgbClr val="5E514D"/>
              </a:solidFill>
              <a:latin typeface="Arial Narrow" panose="020B0606020202030204" pitchFamily="34" charset="0"/>
            </a:rPr>
            <a:t>Pour information, un onglet </a:t>
          </a:r>
          <a:r>
            <a:rPr lang="fr-FR" sz="1400" b="1">
              <a:solidFill>
                <a:srgbClr val="FFC000"/>
              </a:solidFill>
              <a:latin typeface="Arial Narrow" panose="020B0606020202030204" pitchFamily="34" charset="0"/>
            </a:rPr>
            <a:t>Notice explicative </a:t>
          </a:r>
          <a:r>
            <a:rPr lang="fr-FR" sz="1400" b="1">
              <a:solidFill>
                <a:srgbClr val="5E514D"/>
              </a:solidFill>
              <a:latin typeface="Arial Narrow" panose="020B0606020202030204" pitchFamily="34" charset="0"/>
            </a:rPr>
            <a:t>sur les différents postes de dépenses (numérotés de 1 à 25) permet de compléter le tableau  "Déplacements effectués" et l' "ERDE".</a:t>
          </a:r>
        </a:p>
        <a:p>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4</xdr:row>
      <xdr:rowOff>200025</xdr:rowOff>
    </xdr:from>
    <xdr:to>
      <xdr:col>2</xdr:col>
      <xdr:colOff>539750</xdr:colOff>
      <xdr:row>7</xdr:row>
      <xdr:rowOff>0</xdr:rowOff>
    </xdr:to>
    <xdr:pic>
      <xdr:nvPicPr>
        <xdr:cNvPr id="2" name="Graphique 1" descr="Avertissement contou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90550" y="1123950"/>
          <a:ext cx="781050" cy="742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146050</xdr:colOff>
          <xdr:row>15</xdr:row>
          <xdr:rowOff>146050</xdr:rowOff>
        </xdr:from>
        <xdr:to>
          <xdr:col>3</xdr:col>
          <xdr:colOff>869950</xdr:colOff>
          <xdr:row>15</xdr:row>
          <xdr:rowOff>361950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Salarié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16</xdr:row>
          <xdr:rowOff>146050</xdr:rowOff>
        </xdr:from>
        <xdr:to>
          <xdr:col>3</xdr:col>
          <xdr:colOff>869950</xdr:colOff>
          <xdr:row>16</xdr:row>
          <xdr:rowOff>361950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Salarié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17</xdr:row>
          <xdr:rowOff>146050</xdr:rowOff>
        </xdr:from>
        <xdr:to>
          <xdr:col>3</xdr:col>
          <xdr:colOff>869950</xdr:colOff>
          <xdr:row>17</xdr:row>
          <xdr:rowOff>361950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Salarié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18</xdr:row>
          <xdr:rowOff>146050</xdr:rowOff>
        </xdr:from>
        <xdr:to>
          <xdr:col>3</xdr:col>
          <xdr:colOff>869950</xdr:colOff>
          <xdr:row>18</xdr:row>
          <xdr:rowOff>361950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Salarié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19</xdr:row>
          <xdr:rowOff>146050</xdr:rowOff>
        </xdr:from>
        <xdr:to>
          <xdr:col>3</xdr:col>
          <xdr:colOff>869950</xdr:colOff>
          <xdr:row>19</xdr:row>
          <xdr:rowOff>361950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Salarié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20</xdr:row>
          <xdr:rowOff>146050</xdr:rowOff>
        </xdr:from>
        <xdr:to>
          <xdr:col>3</xdr:col>
          <xdr:colOff>869950</xdr:colOff>
          <xdr:row>20</xdr:row>
          <xdr:rowOff>361950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Salarié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21</xdr:row>
          <xdr:rowOff>146050</xdr:rowOff>
        </xdr:from>
        <xdr:to>
          <xdr:col>3</xdr:col>
          <xdr:colOff>876300</xdr:colOff>
          <xdr:row>21</xdr:row>
          <xdr:rowOff>361950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Salarié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22</xdr:row>
          <xdr:rowOff>146050</xdr:rowOff>
        </xdr:from>
        <xdr:to>
          <xdr:col>3</xdr:col>
          <xdr:colOff>876300</xdr:colOff>
          <xdr:row>22</xdr:row>
          <xdr:rowOff>361950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Salarié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23</xdr:row>
          <xdr:rowOff>146050</xdr:rowOff>
        </xdr:from>
        <xdr:to>
          <xdr:col>3</xdr:col>
          <xdr:colOff>876300</xdr:colOff>
          <xdr:row>23</xdr:row>
          <xdr:rowOff>361950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Salarié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4</xdr:row>
          <xdr:rowOff>146050</xdr:rowOff>
        </xdr:from>
        <xdr:to>
          <xdr:col>3</xdr:col>
          <xdr:colOff>869950</xdr:colOff>
          <xdr:row>4</xdr:row>
          <xdr:rowOff>374650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Salarié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24</xdr:row>
          <xdr:rowOff>146050</xdr:rowOff>
        </xdr:from>
        <xdr:to>
          <xdr:col>3</xdr:col>
          <xdr:colOff>876300</xdr:colOff>
          <xdr:row>24</xdr:row>
          <xdr:rowOff>361950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Salarié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25</xdr:row>
          <xdr:rowOff>146050</xdr:rowOff>
        </xdr:from>
        <xdr:to>
          <xdr:col>3</xdr:col>
          <xdr:colOff>876300</xdr:colOff>
          <xdr:row>25</xdr:row>
          <xdr:rowOff>361950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Salarié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26</xdr:row>
          <xdr:rowOff>146050</xdr:rowOff>
        </xdr:from>
        <xdr:to>
          <xdr:col>3</xdr:col>
          <xdr:colOff>876300</xdr:colOff>
          <xdr:row>26</xdr:row>
          <xdr:rowOff>361950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Salarié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27</xdr:row>
          <xdr:rowOff>146050</xdr:rowOff>
        </xdr:from>
        <xdr:to>
          <xdr:col>3</xdr:col>
          <xdr:colOff>876300</xdr:colOff>
          <xdr:row>27</xdr:row>
          <xdr:rowOff>361950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Salarié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28</xdr:row>
          <xdr:rowOff>146050</xdr:rowOff>
        </xdr:from>
        <xdr:to>
          <xdr:col>3</xdr:col>
          <xdr:colOff>876300</xdr:colOff>
          <xdr:row>28</xdr:row>
          <xdr:rowOff>361950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Salarié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29</xdr:row>
          <xdr:rowOff>146050</xdr:rowOff>
        </xdr:from>
        <xdr:to>
          <xdr:col>3</xdr:col>
          <xdr:colOff>876300</xdr:colOff>
          <xdr:row>29</xdr:row>
          <xdr:rowOff>361950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Salarié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30</xdr:row>
          <xdr:rowOff>146050</xdr:rowOff>
        </xdr:from>
        <xdr:to>
          <xdr:col>3</xdr:col>
          <xdr:colOff>876300</xdr:colOff>
          <xdr:row>30</xdr:row>
          <xdr:rowOff>361950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Salarié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31</xdr:row>
          <xdr:rowOff>146050</xdr:rowOff>
        </xdr:from>
        <xdr:to>
          <xdr:col>3</xdr:col>
          <xdr:colOff>876300</xdr:colOff>
          <xdr:row>31</xdr:row>
          <xdr:rowOff>361950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Salarié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32</xdr:row>
          <xdr:rowOff>146050</xdr:rowOff>
        </xdr:from>
        <xdr:to>
          <xdr:col>3</xdr:col>
          <xdr:colOff>876300</xdr:colOff>
          <xdr:row>32</xdr:row>
          <xdr:rowOff>361950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Salarié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33</xdr:row>
          <xdr:rowOff>146050</xdr:rowOff>
        </xdr:from>
        <xdr:to>
          <xdr:col>3</xdr:col>
          <xdr:colOff>876300</xdr:colOff>
          <xdr:row>33</xdr:row>
          <xdr:rowOff>361950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Salarié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34</xdr:row>
          <xdr:rowOff>146050</xdr:rowOff>
        </xdr:from>
        <xdr:to>
          <xdr:col>3</xdr:col>
          <xdr:colOff>876300</xdr:colOff>
          <xdr:row>34</xdr:row>
          <xdr:rowOff>361950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Salarié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5</xdr:row>
          <xdr:rowOff>146050</xdr:rowOff>
        </xdr:from>
        <xdr:to>
          <xdr:col>3</xdr:col>
          <xdr:colOff>869950</xdr:colOff>
          <xdr:row>5</xdr:row>
          <xdr:rowOff>374650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Salarié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7</xdr:row>
          <xdr:rowOff>146050</xdr:rowOff>
        </xdr:from>
        <xdr:to>
          <xdr:col>3</xdr:col>
          <xdr:colOff>869950</xdr:colOff>
          <xdr:row>7</xdr:row>
          <xdr:rowOff>374650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Salarié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8</xdr:row>
          <xdr:rowOff>146050</xdr:rowOff>
        </xdr:from>
        <xdr:to>
          <xdr:col>3</xdr:col>
          <xdr:colOff>869950</xdr:colOff>
          <xdr:row>8</xdr:row>
          <xdr:rowOff>374650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Salarié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9</xdr:row>
          <xdr:rowOff>146050</xdr:rowOff>
        </xdr:from>
        <xdr:to>
          <xdr:col>3</xdr:col>
          <xdr:colOff>869950</xdr:colOff>
          <xdr:row>9</xdr:row>
          <xdr:rowOff>374650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Salarié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10</xdr:row>
          <xdr:rowOff>146050</xdr:rowOff>
        </xdr:from>
        <xdr:to>
          <xdr:col>3</xdr:col>
          <xdr:colOff>869950</xdr:colOff>
          <xdr:row>10</xdr:row>
          <xdr:rowOff>374650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Salarié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11</xdr:row>
          <xdr:rowOff>146050</xdr:rowOff>
        </xdr:from>
        <xdr:to>
          <xdr:col>3</xdr:col>
          <xdr:colOff>869950</xdr:colOff>
          <xdr:row>11</xdr:row>
          <xdr:rowOff>374650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Salarié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12</xdr:row>
          <xdr:rowOff>146050</xdr:rowOff>
        </xdr:from>
        <xdr:to>
          <xdr:col>3</xdr:col>
          <xdr:colOff>869950</xdr:colOff>
          <xdr:row>12</xdr:row>
          <xdr:rowOff>374650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Salarié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13</xdr:row>
          <xdr:rowOff>146050</xdr:rowOff>
        </xdr:from>
        <xdr:to>
          <xdr:col>3</xdr:col>
          <xdr:colOff>869950</xdr:colOff>
          <xdr:row>13</xdr:row>
          <xdr:rowOff>374650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Salarié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14</xdr:row>
          <xdr:rowOff>146050</xdr:rowOff>
        </xdr:from>
        <xdr:to>
          <xdr:col>3</xdr:col>
          <xdr:colOff>838200</xdr:colOff>
          <xdr:row>14</xdr:row>
          <xdr:rowOff>374650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Salarié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7</xdr:row>
          <xdr:rowOff>146050</xdr:rowOff>
        </xdr:from>
        <xdr:to>
          <xdr:col>3</xdr:col>
          <xdr:colOff>869950</xdr:colOff>
          <xdr:row>7</xdr:row>
          <xdr:rowOff>374650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Salarié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6</xdr:row>
          <xdr:rowOff>146050</xdr:rowOff>
        </xdr:from>
        <xdr:to>
          <xdr:col>3</xdr:col>
          <xdr:colOff>869950</xdr:colOff>
          <xdr:row>6</xdr:row>
          <xdr:rowOff>374650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Salarié</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107950</xdr:colOff>
          <xdr:row>19</xdr:row>
          <xdr:rowOff>349250</xdr:rowOff>
        </xdr:from>
        <xdr:to>
          <xdr:col>0</xdr:col>
          <xdr:colOff>647700</xdr:colOff>
          <xdr:row>21</xdr:row>
          <xdr:rowOff>31750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463550</xdr:colOff>
          <xdr:row>19</xdr:row>
          <xdr:rowOff>342900</xdr:rowOff>
        </xdr:from>
        <xdr:to>
          <xdr:col>3</xdr:col>
          <xdr:colOff>1073150</xdr:colOff>
          <xdr:row>21</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24</xdr:row>
          <xdr:rowOff>0</xdr:rowOff>
        </xdr:from>
        <xdr:to>
          <xdr:col>0</xdr:col>
          <xdr:colOff>628650</xdr:colOff>
          <xdr:row>25</xdr:row>
          <xdr:rowOff>95250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24</xdr:row>
          <xdr:rowOff>0</xdr:rowOff>
        </xdr:from>
        <xdr:to>
          <xdr:col>1</xdr:col>
          <xdr:colOff>571500</xdr:colOff>
          <xdr:row>25</xdr:row>
          <xdr:rowOff>95250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29</xdr:row>
          <xdr:rowOff>57150</xdr:rowOff>
        </xdr:from>
        <xdr:to>
          <xdr:col>0</xdr:col>
          <xdr:colOff>647700</xdr:colOff>
          <xdr:row>31</xdr:row>
          <xdr:rowOff>31750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641350</xdr:colOff>
          <xdr:row>29</xdr:row>
          <xdr:rowOff>57150</xdr:rowOff>
        </xdr:from>
        <xdr:to>
          <xdr:col>1</xdr:col>
          <xdr:colOff>488950</xdr:colOff>
          <xdr:row>31</xdr:row>
          <xdr:rowOff>31750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35</xdr:row>
          <xdr:rowOff>57150</xdr:rowOff>
        </xdr:from>
        <xdr:to>
          <xdr:col>1</xdr:col>
          <xdr:colOff>0</xdr:colOff>
          <xdr:row>37</xdr:row>
          <xdr:rowOff>12700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698500</xdr:colOff>
          <xdr:row>35</xdr:row>
          <xdr:rowOff>57150</xdr:rowOff>
        </xdr:from>
        <xdr:to>
          <xdr:col>1</xdr:col>
          <xdr:colOff>552450</xdr:colOff>
          <xdr:row>37</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42</xdr:row>
          <xdr:rowOff>0</xdr:rowOff>
        </xdr:from>
        <xdr:to>
          <xdr:col>2</xdr:col>
          <xdr:colOff>146050</xdr:colOff>
          <xdr:row>43</xdr:row>
          <xdr:rowOff>57150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        Dans quel(s) domaine(s)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45</xdr:row>
          <xdr:rowOff>171450</xdr:rowOff>
        </xdr:from>
        <xdr:to>
          <xdr:col>0</xdr:col>
          <xdr:colOff>704850</xdr:colOff>
          <xdr:row>47</xdr:row>
          <xdr:rowOff>57150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45</xdr:row>
          <xdr:rowOff>171450</xdr:rowOff>
        </xdr:from>
        <xdr:to>
          <xdr:col>1</xdr:col>
          <xdr:colOff>342900</xdr:colOff>
          <xdr:row>47</xdr:row>
          <xdr:rowOff>69850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15</xdr:row>
          <xdr:rowOff>19050</xdr:rowOff>
        </xdr:from>
        <xdr:to>
          <xdr:col>0</xdr:col>
          <xdr:colOff>603250</xdr:colOff>
          <xdr:row>16</xdr:row>
          <xdr:rowOff>31750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647700</xdr:colOff>
          <xdr:row>15</xdr:row>
          <xdr:rowOff>19050</xdr:rowOff>
        </xdr:from>
        <xdr:to>
          <xdr:col>1</xdr:col>
          <xdr:colOff>508000</xdr:colOff>
          <xdr:row>16</xdr:row>
          <xdr:rowOff>50800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42</xdr:row>
          <xdr:rowOff>12700</xdr:rowOff>
        </xdr:from>
        <xdr:to>
          <xdr:col>3</xdr:col>
          <xdr:colOff>165100</xdr:colOff>
          <xdr:row>43</xdr:row>
          <xdr:rowOff>69850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International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44450</xdr:colOff>
          <xdr:row>43</xdr:row>
          <xdr:rowOff>6350</xdr:rowOff>
        </xdr:from>
        <xdr:to>
          <xdr:col>0</xdr:col>
          <xdr:colOff>654050</xdr:colOff>
          <xdr:row>44</xdr:row>
          <xdr:rowOff>31750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42</xdr:row>
          <xdr:rowOff>12700</xdr:rowOff>
        </xdr:from>
        <xdr:to>
          <xdr:col>4</xdr:col>
          <xdr:colOff>184150</xdr:colOff>
          <xdr:row>43</xdr:row>
          <xdr:rowOff>69850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Innovation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1079500</xdr:colOff>
          <xdr:row>42</xdr:row>
          <xdr:rowOff>12700</xdr:rowOff>
        </xdr:from>
        <xdr:to>
          <xdr:col>4</xdr:col>
          <xdr:colOff>1047750</xdr:colOff>
          <xdr:row>43</xdr:row>
          <xdr:rowOff>69850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Financement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971550</xdr:colOff>
          <xdr:row>42</xdr:row>
          <xdr:rowOff>12700</xdr:rowOff>
        </xdr:from>
        <xdr:to>
          <xdr:col>5</xdr:col>
          <xdr:colOff>946150</xdr:colOff>
          <xdr:row>43</xdr:row>
          <xdr:rowOff>76200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Autre </a:t>
              </a:r>
            </a:p>
          </xdr:txBody>
        </xdr:sp>
        <xdr:clientData/>
      </xdr:twoCellAnchor>
    </mc:Choice>
    <mc:Fallback/>
  </mc:AlternateContent>
  <xdr:twoCellAnchor>
    <xdr:from>
      <xdr:col>5</xdr:col>
      <xdr:colOff>112710</xdr:colOff>
      <xdr:row>8</xdr:row>
      <xdr:rowOff>111125</xdr:rowOff>
    </xdr:from>
    <xdr:to>
      <xdr:col>9</xdr:col>
      <xdr:colOff>71437</xdr:colOff>
      <xdr:row>9</xdr:row>
      <xdr:rowOff>134937</xdr:rowOff>
    </xdr:to>
    <xdr:sp macro="" textlink="">
      <xdr:nvSpPr>
        <xdr:cNvPr id="2" name="ZoneTexte 1">
          <a:extLst>
            <a:ext uri="{FF2B5EF4-FFF2-40B4-BE49-F238E27FC236}">
              <a16:creationId xmlns:a16="http://schemas.microsoft.com/office/drawing/2014/main" id="{00000000-0008-0000-0400-000002000000}"/>
            </a:ext>
          </a:extLst>
        </xdr:cNvPr>
        <xdr:cNvSpPr txBox="1"/>
      </xdr:nvSpPr>
      <xdr:spPr>
        <a:xfrm>
          <a:off x="5216523" y="1881188"/>
          <a:ext cx="3641727" cy="246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solidFill>
                <a:srgbClr val="5E514D"/>
              </a:solidFill>
              <a:latin typeface="Arial Narrow" panose="020B0606020202030204" pitchFamily="34" charset="0"/>
            </a:rPr>
            <a:t>Si vous n'avez pas réalisé</a:t>
          </a:r>
          <a:r>
            <a:rPr lang="fr-FR" sz="900" b="1" baseline="0">
              <a:solidFill>
                <a:srgbClr val="5E514D"/>
              </a:solidFill>
              <a:latin typeface="Arial Narrow" panose="020B0606020202030204" pitchFamily="34" charset="0"/>
            </a:rPr>
            <a:t> de CAE pendant la période de prospection saisir 0</a:t>
          </a:r>
          <a:endParaRPr lang="fr-FR" sz="900" b="1">
            <a:solidFill>
              <a:srgbClr val="5E514D"/>
            </a:solidFill>
            <a:latin typeface="Arial Narrow" panose="020B060602020203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412750</xdr:colOff>
          <xdr:row>16</xdr:row>
          <xdr:rowOff>0</xdr:rowOff>
        </xdr:from>
        <xdr:to>
          <xdr:col>3</xdr:col>
          <xdr:colOff>927100</xdr:colOff>
          <xdr:row>17</xdr:row>
          <xdr:rowOff>76200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19</xdr:row>
          <xdr:rowOff>222250</xdr:rowOff>
        </xdr:from>
        <xdr:to>
          <xdr:col>3</xdr:col>
          <xdr:colOff>908050</xdr:colOff>
          <xdr:row>21</xdr:row>
          <xdr:rowOff>69850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17</xdr:row>
          <xdr:rowOff>12700</xdr:rowOff>
        </xdr:from>
        <xdr:to>
          <xdr:col>3</xdr:col>
          <xdr:colOff>889000</xdr:colOff>
          <xdr:row>18</xdr:row>
          <xdr:rowOff>50800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1371600</xdr:colOff>
          <xdr:row>16</xdr:row>
          <xdr:rowOff>38100</xdr:rowOff>
        </xdr:from>
        <xdr:to>
          <xdr:col>3</xdr:col>
          <xdr:colOff>1866900</xdr:colOff>
          <xdr:row>17</xdr:row>
          <xdr:rowOff>88900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18</xdr:row>
          <xdr:rowOff>38100</xdr:rowOff>
        </xdr:from>
        <xdr:to>
          <xdr:col>3</xdr:col>
          <xdr:colOff>927100</xdr:colOff>
          <xdr:row>19</xdr:row>
          <xdr:rowOff>57150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19</xdr:row>
          <xdr:rowOff>19050</xdr:rowOff>
        </xdr:from>
        <xdr:to>
          <xdr:col>3</xdr:col>
          <xdr:colOff>927100</xdr:colOff>
          <xdr:row>20</xdr:row>
          <xdr:rowOff>88900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1371600</xdr:colOff>
          <xdr:row>17</xdr:row>
          <xdr:rowOff>19050</xdr:rowOff>
        </xdr:from>
        <xdr:to>
          <xdr:col>3</xdr:col>
          <xdr:colOff>1917700</xdr:colOff>
          <xdr:row>18</xdr:row>
          <xdr:rowOff>69850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1365250</xdr:colOff>
          <xdr:row>18</xdr:row>
          <xdr:rowOff>31750</xdr:rowOff>
        </xdr:from>
        <xdr:to>
          <xdr:col>3</xdr:col>
          <xdr:colOff>1860550</xdr:colOff>
          <xdr:row>19</xdr:row>
          <xdr:rowOff>69850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1371600</xdr:colOff>
          <xdr:row>19</xdr:row>
          <xdr:rowOff>171450</xdr:rowOff>
        </xdr:from>
        <xdr:to>
          <xdr:col>5</xdr:col>
          <xdr:colOff>298450</xdr:colOff>
          <xdr:row>21</xdr:row>
          <xdr:rowOff>88900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Pas de changement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1371600</xdr:colOff>
          <xdr:row>19</xdr:row>
          <xdr:rowOff>19050</xdr:rowOff>
        </xdr:from>
        <xdr:to>
          <xdr:col>3</xdr:col>
          <xdr:colOff>1828800</xdr:colOff>
          <xdr:row>20</xdr:row>
          <xdr:rowOff>88900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47</xdr:row>
          <xdr:rowOff>127000</xdr:rowOff>
        </xdr:from>
        <xdr:to>
          <xdr:col>1</xdr:col>
          <xdr:colOff>565150</xdr:colOff>
          <xdr:row>49</xdr:row>
          <xdr:rowOff>12700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717550</xdr:colOff>
          <xdr:row>47</xdr:row>
          <xdr:rowOff>152400</xdr:rowOff>
        </xdr:from>
        <xdr:to>
          <xdr:col>1</xdr:col>
          <xdr:colOff>1212850</xdr:colOff>
          <xdr:row>49</xdr:row>
          <xdr:rowOff>19050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51</xdr:row>
          <xdr:rowOff>146050</xdr:rowOff>
        </xdr:from>
        <xdr:to>
          <xdr:col>1</xdr:col>
          <xdr:colOff>527050</xdr:colOff>
          <xdr:row>53</xdr:row>
          <xdr:rowOff>31750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51</xdr:row>
          <xdr:rowOff>171450</xdr:rowOff>
        </xdr:from>
        <xdr:to>
          <xdr:col>1</xdr:col>
          <xdr:colOff>1143000</xdr:colOff>
          <xdr:row>53</xdr:row>
          <xdr:rowOff>38100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bpifrance.fr/protection-des-donnees-bpifrance-assurance-export" TargetMode="External"/><Relationship Id="rId1" Type="http://schemas.openxmlformats.org/officeDocument/2006/relationships/hyperlink" Target="https://www.bpifrance.fr/protection-des-donnees-bpifrance-assurance-export" TargetMode="Externa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3" Type="http://schemas.openxmlformats.org/officeDocument/2006/relationships/vmlDrawing" Target="../drawings/vmlDrawing2.vml"/><Relationship Id="rId21" Type="http://schemas.openxmlformats.org/officeDocument/2006/relationships/ctrlProp" Target="../ctrlProps/ctrlProp50.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 Type="http://schemas.openxmlformats.org/officeDocument/2006/relationships/drawing" Target="../drawings/drawing4.xml"/><Relationship Id="rId16" Type="http://schemas.openxmlformats.org/officeDocument/2006/relationships/ctrlProp" Target="../ctrlProps/ctrlProp45.xml"/><Relationship Id="rId20" Type="http://schemas.openxmlformats.org/officeDocument/2006/relationships/ctrlProp" Target="../ctrlProps/ctrlProp49.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10" Type="http://schemas.openxmlformats.org/officeDocument/2006/relationships/ctrlProp" Target="../ctrlProps/ctrlProp39.xml"/><Relationship Id="rId19" Type="http://schemas.openxmlformats.org/officeDocument/2006/relationships/ctrlProp" Target="../ctrlProps/ctrlProp48.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3" Type="http://schemas.openxmlformats.org/officeDocument/2006/relationships/vmlDrawing" Target="../drawings/vmlDrawing3.v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 Type="http://schemas.openxmlformats.org/officeDocument/2006/relationships/drawing" Target="../drawings/drawing5.xml"/><Relationship Id="rId16" Type="http://schemas.openxmlformats.org/officeDocument/2006/relationships/ctrlProp" Target="../ctrlProps/ctrlProp63.xml"/><Relationship Id="rId1" Type="http://schemas.openxmlformats.org/officeDocument/2006/relationships/printerSettings" Target="../printerSettings/printerSettings5.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5" Type="http://schemas.openxmlformats.org/officeDocument/2006/relationships/ctrlProp" Target="../ctrlProps/ctrlProp62.xml"/><Relationship Id="rId10" Type="http://schemas.openxmlformats.org/officeDocument/2006/relationships/ctrlProp" Target="../ctrlProps/ctrlProp57.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4955F-E39B-4715-B9A3-748F9B0DEF6C}">
  <sheetPr codeName="Feuil1">
    <tabColor rgb="FFFFC000"/>
  </sheetPr>
  <dimension ref="A6:L47"/>
  <sheetViews>
    <sheetView showGridLines="0" tabSelected="1" zoomScale="80" zoomScaleNormal="80" workbookViewId="0">
      <selection sqref="A1:M47"/>
    </sheetView>
  </sheetViews>
  <sheetFormatPr baseColWidth="10" defaultColWidth="10.81640625" defaultRowHeight="14" x14ac:dyDescent="0.3"/>
  <cols>
    <col min="1" max="16384" width="10.81640625" style="5"/>
  </cols>
  <sheetData>
    <row r="6" spans="1:12" ht="22.5" x14ac:dyDescent="0.45">
      <c r="A6" s="327" t="s">
        <v>104</v>
      </c>
      <c r="B6" s="327"/>
      <c r="C6" s="327"/>
      <c r="D6" s="327"/>
      <c r="E6" s="327"/>
      <c r="F6" s="327"/>
      <c r="G6" s="327"/>
      <c r="H6" s="327"/>
      <c r="I6" s="327"/>
      <c r="J6" s="327"/>
      <c r="K6" s="327"/>
      <c r="L6" s="327"/>
    </row>
    <row r="47" spans="1:1" x14ac:dyDescent="0.3">
      <c r="A47" s="6" t="s">
        <v>300</v>
      </c>
    </row>
  </sheetData>
  <mergeCells count="1">
    <mergeCell ref="A6:L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90C0D-6ABB-4DFB-B03C-A9D83EBB7742}">
  <sheetPr codeName="Feuil4">
    <tabColor rgb="FF5E514D"/>
    <pageSetUpPr fitToPage="1"/>
  </sheetPr>
  <dimension ref="A2:Q79"/>
  <sheetViews>
    <sheetView showGridLines="0" topLeftCell="A16" zoomScale="80" zoomScaleNormal="80" workbookViewId="0">
      <selection activeCell="B16" sqref="B16"/>
    </sheetView>
  </sheetViews>
  <sheetFormatPr baseColWidth="10" defaultColWidth="11.453125" defaultRowHeight="14" x14ac:dyDescent="0.3"/>
  <cols>
    <col min="1" max="1" width="5.453125" style="10" customWidth="1"/>
    <col min="2" max="2" width="6.453125" style="10" customWidth="1"/>
    <col min="3" max="6" width="11.453125" style="10"/>
    <col min="7" max="7" width="13.453125" style="10" customWidth="1"/>
    <col min="8" max="13" width="11.453125" style="10"/>
    <col min="14" max="14" width="15.81640625" style="10" customWidth="1"/>
    <col min="15" max="16" width="11.453125" style="10"/>
    <col min="17" max="17" width="15.54296875" style="10" customWidth="1"/>
    <col min="18" max="16384" width="11.453125" style="10"/>
  </cols>
  <sheetData>
    <row r="2" spans="1:17" ht="22.5" x14ac:dyDescent="0.45">
      <c r="B2" s="374" t="s">
        <v>171</v>
      </c>
      <c r="C2" s="374"/>
      <c r="D2" s="374"/>
      <c r="E2" s="374"/>
      <c r="F2" s="374"/>
      <c r="G2" s="374"/>
      <c r="H2" s="374"/>
      <c r="I2" s="374"/>
      <c r="J2" s="374"/>
      <c r="K2" s="374"/>
      <c r="L2" s="374"/>
      <c r="M2" s="374"/>
      <c r="N2" s="374"/>
      <c r="O2" s="374"/>
      <c r="P2" s="374"/>
      <c r="Q2" s="374"/>
    </row>
    <row r="3" spans="1:17" ht="18" x14ac:dyDescent="0.4">
      <c r="A3" s="132"/>
      <c r="B3" s="131"/>
      <c r="C3" s="131"/>
      <c r="D3" s="131"/>
      <c r="E3" s="131"/>
      <c r="F3" s="131"/>
      <c r="G3" s="131"/>
      <c r="H3" s="131"/>
      <c r="I3" s="131"/>
      <c r="J3" s="131"/>
      <c r="K3" s="131"/>
      <c r="L3" s="131"/>
      <c r="M3" s="131"/>
      <c r="N3" s="131"/>
      <c r="O3" s="131"/>
      <c r="P3" s="131"/>
    </row>
    <row r="4" spans="1:17" ht="18" x14ac:dyDescent="0.4">
      <c r="A4" s="132"/>
      <c r="B4" s="132" t="s">
        <v>170</v>
      </c>
    </row>
    <row r="5" spans="1:17" ht="18" x14ac:dyDescent="0.4">
      <c r="A5" s="132"/>
      <c r="B5" s="132"/>
    </row>
    <row r="6" spans="1:17" ht="18" x14ac:dyDescent="0.4">
      <c r="D6" s="8" t="s">
        <v>172</v>
      </c>
    </row>
    <row r="7" spans="1:17" ht="38.5" customHeight="1" x14ac:dyDescent="0.3">
      <c r="D7" s="375" t="s">
        <v>173</v>
      </c>
      <c r="E7" s="375"/>
      <c r="F7" s="375"/>
      <c r="G7" s="375"/>
      <c r="H7" s="375"/>
      <c r="I7" s="375"/>
      <c r="J7" s="375"/>
      <c r="K7" s="375"/>
      <c r="L7" s="375"/>
      <c r="M7" s="375"/>
      <c r="N7" s="375"/>
      <c r="O7" s="375"/>
      <c r="P7" s="375"/>
      <c r="Q7" s="375"/>
    </row>
    <row r="8" spans="1:17" ht="14.5" customHeight="1" x14ac:dyDescent="0.45">
      <c r="B8" s="229"/>
      <c r="C8" s="229"/>
      <c r="D8" s="229"/>
      <c r="E8" s="229"/>
      <c r="F8" s="229"/>
      <c r="G8" s="229"/>
      <c r="H8" s="229"/>
      <c r="I8" s="229"/>
      <c r="J8" s="229"/>
      <c r="K8" s="229"/>
      <c r="L8" s="229"/>
      <c r="M8" s="229"/>
      <c r="N8" s="229"/>
      <c r="O8" s="229"/>
      <c r="P8" s="229"/>
      <c r="Q8" s="229"/>
    </row>
    <row r="9" spans="1:17" s="7" customFormat="1" ht="47.15" customHeight="1" x14ac:dyDescent="0.45">
      <c r="B9" s="412" t="s">
        <v>221</v>
      </c>
      <c r="C9" s="413"/>
      <c r="D9" s="413"/>
      <c r="E9" s="413"/>
      <c r="F9" s="413"/>
      <c r="G9" s="413"/>
      <c r="H9" s="413"/>
      <c r="I9" s="413"/>
      <c r="J9" s="413"/>
      <c r="K9" s="413"/>
      <c r="L9" s="413"/>
      <c r="M9" s="413"/>
      <c r="N9" s="413"/>
      <c r="O9" s="413"/>
      <c r="P9" s="413"/>
      <c r="Q9" s="414"/>
    </row>
    <row r="10" spans="1:17" s="7" customFormat="1" ht="20" x14ac:dyDescent="0.4">
      <c r="B10" s="9"/>
      <c r="C10" s="9"/>
      <c r="D10" s="9"/>
      <c r="E10" s="9"/>
      <c r="F10" s="9"/>
      <c r="G10" s="9"/>
      <c r="H10" s="9"/>
      <c r="I10" s="9"/>
      <c r="J10" s="9"/>
      <c r="K10" s="10"/>
      <c r="L10" s="10"/>
      <c r="M10" s="10"/>
      <c r="N10" s="10"/>
      <c r="O10" s="10"/>
      <c r="P10" s="10"/>
      <c r="Q10" s="10"/>
    </row>
    <row r="11" spans="1:17" s="7" customFormat="1" ht="56.5" customHeight="1" x14ac:dyDescent="0.4">
      <c r="B11" s="343" t="s">
        <v>105</v>
      </c>
      <c r="C11" s="344"/>
      <c r="D11" s="344"/>
      <c r="E11" s="344"/>
      <c r="F11" s="344"/>
      <c r="G11" s="344"/>
      <c r="H11" s="344"/>
      <c r="I11" s="344"/>
      <c r="J11" s="344"/>
      <c r="K11" s="344"/>
      <c r="L11" s="344"/>
      <c r="M11" s="344"/>
      <c r="N11" s="345"/>
      <c r="O11" s="343" t="s">
        <v>106</v>
      </c>
      <c r="P11" s="344"/>
      <c r="Q11" s="345"/>
    </row>
    <row r="12" spans="1:17" ht="30" customHeight="1" x14ac:dyDescent="0.3">
      <c r="B12" s="348">
        <v>1</v>
      </c>
      <c r="C12" s="368" t="s">
        <v>107</v>
      </c>
      <c r="D12" s="369"/>
      <c r="E12" s="369"/>
      <c r="F12" s="369"/>
      <c r="G12" s="370"/>
      <c r="H12" s="424" t="s">
        <v>108</v>
      </c>
      <c r="I12" s="424"/>
      <c r="J12" s="424"/>
      <c r="K12" s="424"/>
      <c r="L12" s="424"/>
      <c r="M12" s="424"/>
      <c r="N12" s="424"/>
      <c r="O12" s="415" t="s">
        <v>230</v>
      </c>
      <c r="P12" s="416"/>
      <c r="Q12" s="417"/>
    </row>
    <row r="13" spans="1:17" ht="52.5" customHeight="1" x14ac:dyDescent="0.3">
      <c r="B13" s="349"/>
      <c r="C13" s="421"/>
      <c r="D13" s="422"/>
      <c r="E13" s="422"/>
      <c r="F13" s="422"/>
      <c r="G13" s="423"/>
      <c r="H13" s="428" t="s">
        <v>109</v>
      </c>
      <c r="I13" s="428"/>
      <c r="J13" s="428"/>
      <c r="K13" s="428"/>
      <c r="L13" s="428"/>
      <c r="M13" s="428"/>
      <c r="N13" s="428"/>
      <c r="O13" s="425"/>
      <c r="P13" s="426"/>
      <c r="Q13" s="427"/>
    </row>
    <row r="14" spans="1:17" s="6" customFormat="1" ht="77.5" customHeight="1" x14ac:dyDescent="0.3">
      <c r="B14" s="350"/>
      <c r="C14" s="380"/>
      <c r="D14" s="381"/>
      <c r="E14" s="381"/>
      <c r="F14" s="381"/>
      <c r="G14" s="382"/>
      <c r="H14" s="429" t="s">
        <v>110</v>
      </c>
      <c r="I14" s="429"/>
      <c r="J14" s="429"/>
      <c r="K14" s="429"/>
      <c r="L14" s="429"/>
      <c r="M14" s="429"/>
      <c r="N14" s="429"/>
      <c r="O14" s="418"/>
      <c r="P14" s="419"/>
      <c r="Q14" s="420"/>
    </row>
    <row r="15" spans="1:17" s="6" customFormat="1" ht="54" customHeight="1" x14ac:dyDescent="0.3">
      <c r="B15" s="11">
        <v>2</v>
      </c>
      <c r="C15" s="430" t="s">
        <v>111</v>
      </c>
      <c r="D15" s="430"/>
      <c r="E15" s="430"/>
      <c r="F15" s="430"/>
      <c r="G15" s="430"/>
      <c r="H15" s="406" t="s">
        <v>112</v>
      </c>
      <c r="I15" s="406"/>
      <c r="J15" s="406"/>
      <c r="K15" s="406"/>
      <c r="L15" s="406"/>
      <c r="M15" s="406"/>
      <c r="N15" s="406"/>
      <c r="O15" s="431"/>
      <c r="P15" s="431"/>
      <c r="Q15" s="431"/>
    </row>
    <row r="16" spans="1:17" s="6" customFormat="1" ht="78.650000000000006" customHeight="1" x14ac:dyDescent="0.3">
      <c r="B16" s="11">
        <v>3</v>
      </c>
      <c r="C16" s="430" t="s">
        <v>113</v>
      </c>
      <c r="D16" s="430"/>
      <c r="E16" s="430"/>
      <c r="F16" s="430"/>
      <c r="G16" s="430"/>
      <c r="H16" s="334" t="s">
        <v>114</v>
      </c>
      <c r="I16" s="335"/>
      <c r="J16" s="335"/>
      <c r="K16" s="335"/>
      <c r="L16" s="335"/>
      <c r="M16" s="335"/>
      <c r="N16" s="336"/>
      <c r="O16" s="12"/>
      <c r="P16" s="13"/>
      <c r="Q16" s="14"/>
    </row>
    <row r="17" spans="2:17" s="6" customFormat="1" ht="26.15" customHeight="1" x14ac:dyDescent="0.3">
      <c r="B17" s="320"/>
      <c r="C17" s="321"/>
      <c r="D17" s="321"/>
      <c r="E17" s="321"/>
      <c r="F17" s="321"/>
      <c r="G17" s="321"/>
      <c r="H17" s="318"/>
      <c r="I17" s="318"/>
      <c r="J17" s="318"/>
      <c r="K17" s="318"/>
      <c r="L17" s="318"/>
      <c r="M17" s="318"/>
      <c r="N17" s="318"/>
      <c r="O17" s="322"/>
      <c r="P17" s="323"/>
      <c r="Q17" s="323"/>
    </row>
    <row r="18" spans="2:17" s="6" customFormat="1" ht="57" customHeight="1" x14ac:dyDescent="0.3">
      <c r="B18" s="343" t="s">
        <v>29</v>
      </c>
      <c r="C18" s="344"/>
      <c r="D18" s="344"/>
      <c r="E18" s="344"/>
      <c r="F18" s="344"/>
      <c r="G18" s="344"/>
      <c r="H18" s="344"/>
      <c r="I18" s="344"/>
      <c r="J18" s="344"/>
      <c r="K18" s="344"/>
      <c r="L18" s="344"/>
      <c r="M18" s="344"/>
      <c r="N18" s="345"/>
      <c r="O18" s="343" t="s">
        <v>106</v>
      </c>
      <c r="P18" s="344"/>
      <c r="Q18" s="345"/>
    </row>
    <row r="19" spans="2:17" s="6" customFormat="1" ht="72" customHeight="1" x14ac:dyDescent="0.3">
      <c r="B19" s="18">
        <v>4</v>
      </c>
      <c r="C19" s="397" t="s">
        <v>16</v>
      </c>
      <c r="D19" s="398"/>
      <c r="E19" s="398"/>
      <c r="F19" s="398"/>
      <c r="G19" s="399"/>
      <c r="H19" s="402" t="s">
        <v>268</v>
      </c>
      <c r="I19" s="402"/>
      <c r="J19" s="402"/>
      <c r="K19" s="402"/>
      <c r="L19" s="402"/>
      <c r="M19" s="402"/>
      <c r="N19" s="403"/>
      <c r="O19" s="334" t="s">
        <v>115</v>
      </c>
      <c r="P19" s="335"/>
      <c r="Q19" s="336"/>
    </row>
    <row r="20" spans="2:17" s="6" customFormat="1" ht="174.65" customHeight="1" x14ac:dyDescent="0.3">
      <c r="B20" s="11">
        <v>5</v>
      </c>
      <c r="C20" s="392" t="s">
        <v>227</v>
      </c>
      <c r="D20" s="392"/>
      <c r="E20" s="392"/>
      <c r="F20" s="392"/>
      <c r="G20" s="392"/>
      <c r="H20" s="415" t="s">
        <v>231</v>
      </c>
      <c r="I20" s="416"/>
      <c r="J20" s="416"/>
      <c r="K20" s="416"/>
      <c r="L20" s="416"/>
      <c r="M20" s="416"/>
      <c r="N20" s="417"/>
      <c r="O20" s="415" t="s">
        <v>232</v>
      </c>
      <c r="P20" s="416"/>
      <c r="Q20" s="417"/>
    </row>
    <row r="21" spans="2:17" s="6" customFormat="1" ht="61.5" customHeight="1" x14ac:dyDescent="0.3">
      <c r="B21" s="11">
        <v>6</v>
      </c>
      <c r="C21" s="397" t="s">
        <v>17</v>
      </c>
      <c r="D21" s="398"/>
      <c r="E21" s="398"/>
      <c r="F21" s="398"/>
      <c r="G21" s="399"/>
      <c r="H21" s="418"/>
      <c r="I21" s="419"/>
      <c r="J21" s="419"/>
      <c r="K21" s="419"/>
      <c r="L21" s="419"/>
      <c r="M21" s="419"/>
      <c r="N21" s="420"/>
      <c r="O21" s="418"/>
      <c r="P21" s="419"/>
      <c r="Q21" s="420"/>
    </row>
    <row r="22" spans="2:17" s="6" customFormat="1" ht="33.65" customHeight="1" x14ac:dyDescent="0.3">
      <c r="B22" s="320"/>
      <c r="C22" s="324"/>
      <c r="D22" s="324"/>
      <c r="E22" s="324"/>
      <c r="F22" s="324"/>
      <c r="G22" s="324"/>
      <c r="H22" s="318"/>
      <c r="I22" s="318"/>
      <c r="J22" s="318"/>
      <c r="K22" s="318"/>
      <c r="L22" s="318"/>
      <c r="M22" s="318"/>
      <c r="N22" s="318"/>
      <c r="O22" s="319"/>
      <c r="P22" s="319"/>
      <c r="Q22" s="319"/>
    </row>
    <row r="23" spans="2:17" s="6" customFormat="1" ht="51" customHeight="1" x14ac:dyDescent="0.3">
      <c r="B23" s="340" t="s">
        <v>30</v>
      </c>
      <c r="C23" s="341"/>
      <c r="D23" s="341"/>
      <c r="E23" s="341"/>
      <c r="F23" s="341"/>
      <c r="G23" s="341"/>
      <c r="H23" s="341"/>
      <c r="I23" s="341"/>
      <c r="J23" s="341"/>
      <c r="K23" s="341"/>
      <c r="L23" s="341"/>
      <c r="M23" s="341"/>
      <c r="N23" s="342"/>
      <c r="O23" s="343" t="s">
        <v>106</v>
      </c>
      <c r="P23" s="344"/>
      <c r="Q23" s="345"/>
    </row>
    <row r="24" spans="2:17" s="6" customFormat="1" ht="69.650000000000006" customHeight="1" x14ac:dyDescent="0.3">
      <c r="B24" s="19">
        <v>7</v>
      </c>
      <c r="C24" s="409" t="s">
        <v>18</v>
      </c>
      <c r="D24" s="410"/>
      <c r="E24" s="410"/>
      <c r="F24" s="410"/>
      <c r="G24" s="411"/>
      <c r="H24" s="371" t="s">
        <v>294</v>
      </c>
      <c r="I24" s="372"/>
      <c r="J24" s="372"/>
      <c r="K24" s="372"/>
      <c r="L24" s="372"/>
      <c r="M24" s="372"/>
      <c r="N24" s="373"/>
      <c r="O24" s="335" t="s">
        <v>116</v>
      </c>
      <c r="P24" s="335"/>
      <c r="Q24" s="336"/>
    </row>
    <row r="25" spans="2:17" s="6" customFormat="1" ht="92.15" customHeight="1" x14ac:dyDescent="0.3">
      <c r="B25" s="11">
        <v>8</v>
      </c>
      <c r="C25" s="405" t="s">
        <v>19</v>
      </c>
      <c r="D25" s="405"/>
      <c r="E25" s="405"/>
      <c r="F25" s="405"/>
      <c r="G25" s="405"/>
      <c r="H25" s="406" t="s">
        <v>267</v>
      </c>
      <c r="I25" s="406"/>
      <c r="J25" s="406"/>
      <c r="K25" s="406"/>
      <c r="L25" s="406"/>
      <c r="M25" s="406"/>
      <c r="N25" s="406"/>
      <c r="O25" s="335" t="s">
        <v>117</v>
      </c>
      <c r="P25" s="335"/>
      <c r="Q25" s="336"/>
    </row>
    <row r="26" spans="2:17" s="6" customFormat="1" ht="72.650000000000006" customHeight="1" x14ac:dyDescent="0.3">
      <c r="B26" s="20">
        <v>9</v>
      </c>
      <c r="C26" s="408" t="s">
        <v>118</v>
      </c>
      <c r="D26" s="408"/>
      <c r="E26" s="408"/>
      <c r="F26" s="408"/>
      <c r="G26" s="408"/>
      <c r="H26" s="384" t="s">
        <v>119</v>
      </c>
      <c r="I26" s="384"/>
      <c r="J26" s="384"/>
      <c r="K26" s="384"/>
      <c r="L26" s="384"/>
      <c r="M26" s="384"/>
      <c r="N26" s="384"/>
      <c r="O26" s="400" t="s">
        <v>120</v>
      </c>
      <c r="P26" s="400"/>
      <c r="Q26" s="400"/>
    </row>
    <row r="27" spans="2:17" s="6" customFormat="1" ht="31.5" customHeight="1" x14ac:dyDescent="0.3">
      <c r="B27" s="320"/>
      <c r="C27" s="316"/>
      <c r="D27" s="316"/>
      <c r="E27" s="316"/>
      <c r="F27" s="316"/>
      <c r="G27" s="316"/>
      <c r="H27" s="319"/>
      <c r="I27" s="319"/>
      <c r="J27" s="319"/>
      <c r="K27" s="319"/>
      <c r="L27" s="319"/>
      <c r="M27" s="319"/>
      <c r="N27" s="319"/>
      <c r="O27" s="318"/>
      <c r="P27" s="318"/>
      <c r="Q27" s="318"/>
    </row>
    <row r="28" spans="2:17" s="6" customFormat="1" ht="79.5" customHeight="1" x14ac:dyDescent="0.3">
      <c r="B28" s="340" t="s">
        <v>121</v>
      </c>
      <c r="C28" s="341"/>
      <c r="D28" s="341"/>
      <c r="E28" s="341"/>
      <c r="F28" s="341"/>
      <c r="G28" s="341"/>
      <c r="H28" s="341"/>
      <c r="I28" s="341"/>
      <c r="J28" s="341"/>
      <c r="K28" s="341"/>
      <c r="L28" s="341"/>
      <c r="M28" s="341"/>
      <c r="N28" s="342"/>
      <c r="O28" s="343" t="s">
        <v>106</v>
      </c>
      <c r="P28" s="344"/>
      <c r="Q28" s="345"/>
    </row>
    <row r="29" spans="2:17" s="6" customFormat="1" ht="31" customHeight="1" x14ac:dyDescent="0.3">
      <c r="B29" s="391">
        <v>10</v>
      </c>
      <c r="C29" s="392" t="s">
        <v>122</v>
      </c>
      <c r="D29" s="392"/>
      <c r="E29" s="392"/>
      <c r="F29" s="392"/>
      <c r="G29" s="392"/>
      <c r="H29" s="383" t="s">
        <v>123</v>
      </c>
      <c r="I29" s="383"/>
      <c r="J29" s="383"/>
      <c r="K29" s="383"/>
      <c r="L29" s="383"/>
      <c r="M29" s="383"/>
      <c r="N29" s="383"/>
      <c r="O29" s="347" t="s">
        <v>124</v>
      </c>
      <c r="P29" s="347"/>
      <c r="Q29" s="347"/>
    </row>
    <row r="30" spans="2:17" s="6" customFormat="1" ht="44.15" customHeight="1" x14ac:dyDescent="0.3">
      <c r="B30" s="391"/>
      <c r="C30" s="392"/>
      <c r="D30" s="392"/>
      <c r="E30" s="392"/>
      <c r="F30" s="392"/>
      <c r="G30" s="392"/>
      <c r="H30" s="407" t="s">
        <v>233</v>
      </c>
      <c r="I30" s="407"/>
      <c r="J30" s="407"/>
      <c r="K30" s="407"/>
      <c r="L30" s="407"/>
      <c r="M30" s="407"/>
      <c r="N30" s="407"/>
      <c r="O30" s="347"/>
      <c r="P30" s="347"/>
      <c r="Q30" s="347"/>
    </row>
    <row r="31" spans="2:17" s="6" customFormat="1" ht="40.5" customHeight="1" x14ac:dyDescent="0.3">
      <c r="B31" s="391"/>
      <c r="C31" s="392"/>
      <c r="D31" s="392"/>
      <c r="E31" s="392"/>
      <c r="F31" s="392"/>
      <c r="G31" s="392"/>
      <c r="H31" s="407" t="s">
        <v>125</v>
      </c>
      <c r="I31" s="407"/>
      <c r="J31" s="407"/>
      <c r="K31" s="407"/>
      <c r="L31" s="407"/>
      <c r="M31" s="407"/>
      <c r="N31" s="407"/>
      <c r="O31" s="347"/>
      <c r="P31" s="347"/>
      <c r="Q31" s="347"/>
    </row>
    <row r="32" spans="2:17" s="6" customFormat="1" ht="86.15" customHeight="1" x14ac:dyDescent="0.3">
      <c r="B32" s="391"/>
      <c r="C32" s="392"/>
      <c r="D32" s="392"/>
      <c r="E32" s="392"/>
      <c r="F32" s="392"/>
      <c r="G32" s="392"/>
      <c r="H32" s="407" t="s">
        <v>234</v>
      </c>
      <c r="I32" s="407"/>
      <c r="J32" s="407"/>
      <c r="K32" s="407"/>
      <c r="L32" s="407"/>
      <c r="M32" s="407"/>
      <c r="N32" s="407"/>
      <c r="O32" s="347"/>
      <c r="P32" s="347"/>
      <c r="Q32" s="347"/>
    </row>
    <row r="33" spans="2:17" s="6" customFormat="1" ht="71.150000000000006" customHeight="1" x14ac:dyDescent="0.3">
      <c r="B33" s="20">
        <v>11</v>
      </c>
      <c r="C33" s="404" t="s">
        <v>126</v>
      </c>
      <c r="D33" s="404"/>
      <c r="E33" s="404"/>
      <c r="F33" s="404"/>
      <c r="G33" s="404"/>
      <c r="H33" s="334" t="s">
        <v>127</v>
      </c>
      <c r="I33" s="335"/>
      <c r="J33" s="335"/>
      <c r="K33" s="335"/>
      <c r="L33" s="335"/>
      <c r="M33" s="335"/>
      <c r="N33" s="336"/>
      <c r="O33" s="334" t="s">
        <v>115</v>
      </c>
      <c r="P33" s="335"/>
      <c r="Q33" s="336"/>
    </row>
    <row r="34" spans="2:17" s="6" customFormat="1" ht="111" customHeight="1" x14ac:dyDescent="0.3">
      <c r="B34" s="20">
        <v>12</v>
      </c>
      <c r="C34" s="397" t="s">
        <v>128</v>
      </c>
      <c r="D34" s="398"/>
      <c r="E34" s="398"/>
      <c r="F34" s="398"/>
      <c r="G34" s="399"/>
      <c r="H34" s="334" t="s">
        <v>269</v>
      </c>
      <c r="I34" s="335"/>
      <c r="J34" s="335"/>
      <c r="K34" s="335"/>
      <c r="L34" s="335"/>
      <c r="M34" s="335"/>
      <c r="N34" s="336"/>
      <c r="O34" s="334" t="s">
        <v>270</v>
      </c>
      <c r="P34" s="335"/>
      <c r="Q34" s="336"/>
    </row>
    <row r="35" spans="2:17" s="5" customFormat="1" ht="100.5" customHeight="1" x14ac:dyDescent="0.3">
      <c r="B35" s="20">
        <v>13</v>
      </c>
      <c r="C35" s="397" t="s">
        <v>22</v>
      </c>
      <c r="D35" s="398"/>
      <c r="E35" s="398"/>
      <c r="F35" s="398"/>
      <c r="G35" s="399"/>
      <c r="H35" s="400" t="s">
        <v>271</v>
      </c>
      <c r="I35" s="401"/>
      <c r="J35" s="401"/>
      <c r="K35" s="401"/>
      <c r="L35" s="401"/>
      <c r="M35" s="401"/>
      <c r="N35" s="401"/>
      <c r="O35" s="334" t="s">
        <v>129</v>
      </c>
      <c r="P35" s="335"/>
      <c r="Q35" s="336"/>
    </row>
    <row r="36" spans="2:17" s="5" customFormat="1" ht="100.5" customHeight="1" x14ac:dyDescent="0.3">
      <c r="B36" s="20">
        <v>14</v>
      </c>
      <c r="C36" s="397" t="s">
        <v>23</v>
      </c>
      <c r="D36" s="398"/>
      <c r="E36" s="398"/>
      <c r="F36" s="398"/>
      <c r="G36" s="399"/>
      <c r="H36" s="402" t="s">
        <v>39</v>
      </c>
      <c r="I36" s="402"/>
      <c r="J36" s="402"/>
      <c r="K36" s="402"/>
      <c r="L36" s="402"/>
      <c r="M36" s="402"/>
      <c r="N36" s="403"/>
      <c r="O36" s="334" t="s">
        <v>130</v>
      </c>
      <c r="P36" s="335"/>
      <c r="Q36" s="336"/>
    </row>
    <row r="37" spans="2:17" s="5" customFormat="1" ht="46.5" customHeight="1" x14ac:dyDescent="0.3">
      <c r="B37" s="391">
        <v>15</v>
      </c>
      <c r="C37" s="392" t="s">
        <v>272</v>
      </c>
      <c r="D37" s="392"/>
      <c r="E37" s="392"/>
      <c r="F37" s="392"/>
      <c r="G37" s="392"/>
      <c r="H37" s="393" t="s">
        <v>235</v>
      </c>
      <c r="I37" s="393"/>
      <c r="J37" s="393"/>
      <c r="K37" s="393"/>
      <c r="L37" s="393"/>
      <c r="M37" s="393"/>
      <c r="N37" s="393"/>
      <c r="O37" s="346" t="s">
        <v>130</v>
      </c>
      <c r="P37" s="346"/>
      <c r="Q37" s="346"/>
    </row>
    <row r="38" spans="2:17" s="5" customFormat="1" ht="38.5" customHeight="1" x14ac:dyDescent="0.3">
      <c r="B38" s="391"/>
      <c r="C38" s="392"/>
      <c r="D38" s="392"/>
      <c r="E38" s="392"/>
      <c r="F38" s="392"/>
      <c r="G38" s="392"/>
      <c r="H38" s="394" t="s">
        <v>273</v>
      </c>
      <c r="I38" s="395"/>
      <c r="J38" s="395"/>
      <c r="K38" s="395"/>
      <c r="L38" s="395"/>
      <c r="M38" s="395"/>
      <c r="N38" s="396"/>
      <c r="O38" s="346"/>
      <c r="P38" s="346"/>
      <c r="Q38" s="346"/>
    </row>
    <row r="39" spans="2:17" s="5" customFormat="1" ht="31.5" customHeight="1" x14ac:dyDescent="0.3">
      <c r="B39" s="391"/>
      <c r="C39" s="392"/>
      <c r="D39" s="392"/>
      <c r="E39" s="392"/>
      <c r="F39" s="392"/>
      <c r="G39" s="392"/>
      <c r="H39" s="384" t="s">
        <v>131</v>
      </c>
      <c r="I39" s="384"/>
      <c r="J39" s="384"/>
      <c r="K39" s="384"/>
      <c r="L39" s="384"/>
      <c r="M39" s="384"/>
      <c r="N39" s="384"/>
      <c r="O39" s="346"/>
      <c r="P39" s="346"/>
      <c r="Q39" s="346"/>
    </row>
    <row r="40" spans="2:17" s="5" customFormat="1" ht="32.25" customHeight="1" x14ac:dyDescent="0.3">
      <c r="B40" s="320"/>
      <c r="C40" s="317"/>
      <c r="D40" s="317"/>
      <c r="E40" s="317"/>
      <c r="F40" s="317"/>
      <c r="G40" s="317"/>
      <c r="H40" s="319"/>
      <c r="I40" s="319"/>
      <c r="J40" s="319"/>
      <c r="K40" s="319"/>
      <c r="L40" s="319"/>
      <c r="M40" s="319"/>
      <c r="N40" s="319"/>
      <c r="O40" s="325"/>
      <c r="P40" s="325"/>
      <c r="Q40" s="325"/>
    </row>
    <row r="41" spans="2:17" s="5" customFormat="1" ht="52.5" customHeight="1" x14ac:dyDescent="0.3">
      <c r="B41" s="340" t="s">
        <v>132</v>
      </c>
      <c r="C41" s="341"/>
      <c r="D41" s="341"/>
      <c r="E41" s="341"/>
      <c r="F41" s="341"/>
      <c r="G41" s="341"/>
      <c r="H41" s="341"/>
      <c r="I41" s="341"/>
      <c r="J41" s="341"/>
      <c r="K41" s="341"/>
      <c r="L41" s="341"/>
      <c r="M41" s="341"/>
      <c r="N41" s="342"/>
      <c r="O41" s="343" t="s">
        <v>106</v>
      </c>
      <c r="P41" s="344"/>
      <c r="Q41" s="345"/>
    </row>
    <row r="42" spans="2:17" s="5" customFormat="1" ht="71.5" customHeight="1" x14ac:dyDescent="0.3">
      <c r="B42" s="22">
        <v>16</v>
      </c>
      <c r="C42" s="386" t="s">
        <v>133</v>
      </c>
      <c r="D42" s="387"/>
      <c r="E42" s="387"/>
      <c r="F42" s="387"/>
      <c r="G42" s="388"/>
      <c r="H42" s="389" t="s">
        <v>274</v>
      </c>
      <c r="I42" s="389"/>
      <c r="J42" s="389"/>
      <c r="K42" s="389"/>
      <c r="L42" s="389"/>
      <c r="M42" s="389"/>
      <c r="N42" s="389"/>
      <c r="O42" s="390" t="s">
        <v>115</v>
      </c>
      <c r="P42" s="390"/>
      <c r="Q42" s="390"/>
    </row>
    <row r="43" spans="2:17" s="5" customFormat="1" ht="32.25" customHeight="1" x14ac:dyDescent="0.3">
      <c r="B43" s="15"/>
      <c r="C43" s="16"/>
      <c r="D43" s="16"/>
      <c r="E43" s="16"/>
      <c r="F43" s="16"/>
      <c r="G43" s="16"/>
      <c r="H43" s="21"/>
      <c r="I43" s="21"/>
      <c r="J43" s="21"/>
      <c r="K43" s="21"/>
      <c r="L43" s="21"/>
      <c r="M43" s="21"/>
      <c r="N43" s="21"/>
      <c r="O43" s="17"/>
      <c r="P43" s="17"/>
      <c r="Q43" s="17"/>
    </row>
    <row r="44" spans="2:17" s="5" customFormat="1" ht="52.5" customHeight="1" x14ac:dyDescent="0.3">
      <c r="B44" s="340" t="s">
        <v>31</v>
      </c>
      <c r="C44" s="341"/>
      <c r="D44" s="341"/>
      <c r="E44" s="341"/>
      <c r="F44" s="341"/>
      <c r="G44" s="341"/>
      <c r="H44" s="341"/>
      <c r="I44" s="341"/>
      <c r="J44" s="341"/>
      <c r="K44" s="341"/>
      <c r="L44" s="341"/>
      <c r="M44" s="341"/>
      <c r="N44" s="342"/>
      <c r="O44" s="343" t="s">
        <v>106</v>
      </c>
      <c r="P44" s="344"/>
      <c r="Q44" s="345"/>
    </row>
    <row r="45" spans="2:17" s="5" customFormat="1" ht="47.5" customHeight="1" x14ac:dyDescent="0.3">
      <c r="B45" s="348">
        <v>17</v>
      </c>
      <c r="C45" s="368" t="s">
        <v>134</v>
      </c>
      <c r="D45" s="369"/>
      <c r="E45" s="369"/>
      <c r="F45" s="369"/>
      <c r="G45" s="370"/>
      <c r="H45" s="383" t="s">
        <v>135</v>
      </c>
      <c r="I45" s="383"/>
      <c r="J45" s="383"/>
      <c r="K45" s="383"/>
      <c r="L45" s="383"/>
      <c r="M45" s="383"/>
      <c r="N45" s="383"/>
      <c r="O45" s="347" t="s">
        <v>275</v>
      </c>
      <c r="P45" s="347"/>
      <c r="Q45" s="347"/>
    </row>
    <row r="46" spans="2:17" s="5" customFormat="1" ht="112.5" customHeight="1" x14ac:dyDescent="0.3">
      <c r="B46" s="350"/>
      <c r="C46" s="380"/>
      <c r="D46" s="381"/>
      <c r="E46" s="381"/>
      <c r="F46" s="381"/>
      <c r="G46" s="382"/>
      <c r="H46" s="384" t="s">
        <v>236</v>
      </c>
      <c r="I46" s="385"/>
      <c r="J46" s="385"/>
      <c r="K46" s="385"/>
      <c r="L46" s="385"/>
      <c r="M46" s="385"/>
      <c r="N46" s="385"/>
      <c r="O46" s="347"/>
      <c r="P46" s="347"/>
      <c r="Q46" s="347"/>
    </row>
    <row r="47" spans="2:17" s="5" customFormat="1" ht="45.65" customHeight="1" x14ac:dyDescent="0.3">
      <c r="B47" s="11">
        <v>18</v>
      </c>
      <c r="C47" s="376" t="s">
        <v>136</v>
      </c>
      <c r="D47" s="377"/>
      <c r="E47" s="377"/>
      <c r="F47" s="377"/>
      <c r="G47" s="378"/>
      <c r="H47" s="334" t="s">
        <v>238</v>
      </c>
      <c r="I47" s="335"/>
      <c r="J47" s="335"/>
      <c r="K47" s="335"/>
      <c r="L47" s="335"/>
      <c r="M47" s="335"/>
      <c r="N47" s="336"/>
      <c r="O47" s="347" t="s">
        <v>115</v>
      </c>
      <c r="P47" s="347"/>
      <c r="Q47" s="347"/>
    </row>
    <row r="48" spans="2:17" s="5" customFormat="1" ht="94" customHeight="1" x14ac:dyDescent="0.3">
      <c r="B48" s="23">
        <v>19</v>
      </c>
      <c r="C48" s="24" t="s">
        <v>137</v>
      </c>
      <c r="D48" s="24"/>
      <c r="E48" s="25"/>
      <c r="F48" s="25"/>
      <c r="G48" s="25"/>
      <c r="H48" s="379" t="s">
        <v>239</v>
      </c>
      <c r="I48" s="379"/>
      <c r="J48" s="379"/>
      <c r="K48" s="379"/>
      <c r="L48" s="379"/>
      <c r="M48" s="379"/>
      <c r="N48" s="379"/>
      <c r="O48" s="334" t="s">
        <v>276</v>
      </c>
      <c r="P48" s="335"/>
      <c r="Q48" s="336"/>
    </row>
    <row r="49" spans="2:17" s="5" customFormat="1" ht="69" customHeight="1" x14ac:dyDescent="0.3">
      <c r="B49" s="11">
        <v>20</v>
      </c>
      <c r="C49" s="368" t="s">
        <v>138</v>
      </c>
      <c r="D49" s="369"/>
      <c r="E49" s="369"/>
      <c r="F49" s="369"/>
      <c r="G49" s="370"/>
      <c r="H49" s="371" t="s">
        <v>32</v>
      </c>
      <c r="I49" s="372"/>
      <c r="J49" s="372"/>
      <c r="K49" s="372"/>
      <c r="L49" s="372"/>
      <c r="M49" s="372"/>
      <c r="N49" s="373"/>
      <c r="O49" s="347" t="s">
        <v>115</v>
      </c>
      <c r="P49" s="347"/>
      <c r="Q49" s="347"/>
    </row>
    <row r="50" spans="2:17" s="5" customFormat="1" ht="92.5" customHeight="1" x14ac:dyDescent="0.3">
      <c r="B50" s="11">
        <v>21</v>
      </c>
      <c r="C50" s="328" t="s">
        <v>139</v>
      </c>
      <c r="D50" s="329"/>
      <c r="E50" s="329"/>
      <c r="F50" s="329"/>
      <c r="G50" s="330"/>
      <c r="H50" s="346" t="s">
        <v>240</v>
      </c>
      <c r="I50" s="346"/>
      <c r="J50" s="346"/>
      <c r="K50" s="346"/>
      <c r="L50" s="346"/>
      <c r="M50" s="346"/>
      <c r="N50" s="346"/>
      <c r="O50" s="347" t="s">
        <v>115</v>
      </c>
      <c r="P50" s="347"/>
      <c r="Q50" s="347"/>
    </row>
    <row r="51" spans="2:17" s="5" customFormat="1" ht="32.15" customHeight="1" x14ac:dyDescent="0.3">
      <c r="B51" s="320"/>
      <c r="C51" s="316"/>
      <c r="D51" s="316"/>
      <c r="E51" s="316"/>
      <c r="F51" s="316"/>
      <c r="G51" s="316"/>
      <c r="H51" s="325"/>
      <c r="I51" s="325"/>
      <c r="J51" s="325"/>
      <c r="K51" s="325"/>
      <c r="L51" s="325"/>
      <c r="M51" s="325"/>
      <c r="N51" s="325"/>
      <c r="O51" s="318"/>
      <c r="P51" s="318"/>
      <c r="Q51" s="318"/>
    </row>
    <row r="52" spans="2:17" s="5" customFormat="1" ht="46.5" customHeight="1" x14ac:dyDescent="0.3">
      <c r="B52" s="340" t="s">
        <v>33</v>
      </c>
      <c r="C52" s="341"/>
      <c r="D52" s="341"/>
      <c r="E52" s="341"/>
      <c r="F52" s="341"/>
      <c r="G52" s="341"/>
      <c r="H52" s="341"/>
      <c r="I52" s="341"/>
      <c r="J52" s="341"/>
      <c r="K52" s="341"/>
      <c r="L52" s="341"/>
      <c r="M52" s="341"/>
      <c r="N52" s="342"/>
      <c r="O52" s="343" t="s">
        <v>106</v>
      </c>
      <c r="P52" s="344"/>
      <c r="Q52" s="345"/>
    </row>
    <row r="53" spans="2:17" s="5" customFormat="1" ht="65.5" customHeight="1" x14ac:dyDescent="0.3">
      <c r="B53" s="11">
        <v>22</v>
      </c>
      <c r="C53" s="328" t="s">
        <v>140</v>
      </c>
      <c r="D53" s="329"/>
      <c r="E53" s="329"/>
      <c r="F53" s="329"/>
      <c r="G53" s="330"/>
      <c r="H53" s="346" t="s">
        <v>277</v>
      </c>
      <c r="I53" s="346"/>
      <c r="J53" s="346"/>
      <c r="K53" s="346"/>
      <c r="L53" s="346"/>
      <c r="M53" s="346"/>
      <c r="N53" s="346"/>
      <c r="O53" s="347" t="s">
        <v>141</v>
      </c>
      <c r="P53" s="347"/>
      <c r="Q53" s="347"/>
    </row>
    <row r="54" spans="2:17" s="5" customFormat="1" ht="58" customHeight="1" x14ac:dyDescent="0.3">
      <c r="B54" s="11">
        <v>23</v>
      </c>
      <c r="C54" s="328" t="s">
        <v>142</v>
      </c>
      <c r="D54" s="329"/>
      <c r="E54" s="329"/>
      <c r="F54" s="329"/>
      <c r="G54" s="330"/>
      <c r="H54" s="331" t="s">
        <v>278</v>
      </c>
      <c r="I54" s="332"/>
      <c r="J54" s="332"/>
      <c r="K54" s="332"/>
      <c r="L54" s="332"/>
      <c r="M54" s="332"/>
      <c r="N54" s="333"/>
      <c r="O54" s="334" t="s">
        <v>143</v>
      </c>
      <c r="P54" s="335"/>
      <c r="Q54" s="336"/>
    </row>
    <row r="55" spans="2:17" s="5" customFormat="1" ht="76" customHeight="1" x14ac:dyDescent="0.3">
      <c r="B55" s="11">
        <v>24</v>
      </c>
      <c r="C55" s="328" t="s">
        <v>144</v>
      </c>
      <c r="D55" s="329"/>
      <c r="E55" s="329"/>
      <c r="F55" s="329"/>
      <c r="G55" s="330"/>
      <c r="H55" s="337" t="s">
        <v>279</v>
      </c>
      <c r="I55" s="338"/>
      <c r="J55" s="338"/>
      <c r="K55" s="338"/>
      <c r="L55" s="338"/>
      <c r="M55" s="338"/>
      <c r="N55" s="339"/>
      <c r="O55" s="334" t="s">
        <v>145</v>
      </c>
      <c r="P55" s="335"/>
      <c r="Q55" s="336"/>
    </row>
    <row r="56" spans="2:17" s="5" customFormat="1" ht="74.150000000000006" customHeight="1" x14ac:dyDescent="0.3">
      <c r="B56" s="348">
        <v>25</v>
      </c>
      <c r="C56" s="351" t="s">
        <v>146</v>
      </c>
      <c r="D56" s="352"/>
      <c r="E56" s="352"/>
      <c r="F56" s="352"/>
      <c r="G56" s="353"/>
      <c r="H56" s="331" t="s">
        <v>241</v>
      </c>
      <c r="I56" s="332"/>
      <c r="J56" s="332"/>
      <c r="K56" s="332"/>
      <c r="L56" s="332"/>
      <c r="M56" s="332"/>
      <c r="N56" s="333"/>
      <c r="O56" s="347" t="s">
        <v>242</v>
      </c>
      <c r="P56" s="347"/>
      <c r="Q56" s="347"/>
    </row>
    <row r="57" spans="2:17" s="5" customFormat="1" ht="23.15" customHeight="1" x14ac:dyDescent="0.3">
      <c r="B57" s="349"/>
      <c r="C57" s="26" t="s">
        <v>147</v>
      </c>
      <c r="D57" s="25"/>
      <c r="E57" s="230"/>
      <c r="F57" s="230"/>
      <c r="G57" s="231"/>
      <c r="H57" s="354" t="s">
        <v>148</v>
      </c>
      <c r="I57" s="355"/>
      <c r="J57" s="355"/>
      <c r="K57" s="355"/>
      <c r="L57" s="355"/>
      <c r="M57" s="355"/>
      <c r="N57" s="356"/>
      <c r="O57" s="347"/>
      <c r="P57" s="347"/>
      <c r="Q57" s="347"/>
    </row>
    <row r="58" spans="2:17" s="5" customFormat="1" ht="31" customHeight="1" x14ac:dyDescent="0.3">
      <c r="B58" s="349"/>
      <c r="C58" s="26" t="s">
        <v>149</v>
      </c>
      <c r="D58" s="25"/>
      <c r="E58" s="230"/>
      <c r="F58" s="230"/>
      <c r="G58" s="231"/>
      <c r="H58" s="357" t="s">
        <v>150</v>
      </c>
      <c r="I58" s="357"/>
      <c r="J58" s="357"/>
      <c r="K58" s="357"/>
      <c r="L58" s="357"/>
      <c r="M58" s="357"/>
      <c r="N58" s="357"/>
      <c r="O58" s="347"/>
      <c r="P58" s="347"/>
      <c r="Q58" s="347"/>
    </row>
    <row r="59" spans="2:17" s="5" customFormat="1" ht="27.65" customHeight="1" x14ac:dyDescent="0.3">
      <c r="B59" s="349"/>
      <c r="C59" s="358" t="s">
        <v>151</v>
      </c>
      <c r="D59" s="359"/>
      <c r="E59" s="359"/>
      <c r="F59" s="359"/>
      <c r="G59" s="360"/>
      <c r="H59" s="27" t="s">
        <v>152</v>
      </c>
      <c r="I59" s="28"/>
      <c r="J59" s="28"/>
      <c r="K59" s="28"/>
      <c r="L59" s="28"/>
      <c r="M59" s="29"/>
      <c r="N59" s="30"/>
      <c r="O59" s="347"/>
      <c r="P59" s="347"/>
      <c r="Q59" s="347"/>
    </row>
    <row r="60" spans="2:17" s="5" customFormat="1" ht="25" customHeight="1" x14ac:dyDescent="0.3">
      <c r="B60" s="349"/>
      <c r="C60" s="361" t="s">
        <v>153</v>
      </c>
      <c r="D60" s="362"/>
      <c r="E60" s="362"/>
      <c r="F60" s="362"/>
      <c r="G60" s="363"/>
      <c r="H60" s="31"/>
      <c r="I60" s="32"/>
      <c r="J60" s="32"/>
      <c r="K60" s="32"/>
      <c r="L60" s="32"/>
      <c r="M60" s="32"/>
      <c r="N60" s="33"/>
      <c r="O60" s="347"/>
      <c r="P60" s="347"/>
      <c r="Q60" s="347"/>
    </row>
    <row r="61" spans="2:17" s="5" customFormat="1" ht="50.5" customHeight="1" x14ac:dyDescent="0.3">
      <c r="B61" s="350"/>
      <c r="C61" s="364" t="s">
        <v>154</v>
      </c>
      <c r="D61" s="365"/>
      <c r="E61" s="365"/>
      <c r="F61" s="365"/>
      <c r="G61" s="366"/>
      <c r="H61" s="367"/>
      <c r="I61" s="367"/>
      <c r="J61" s="367"/>
      <c r="K61" s="367"/>
      <c r="L61" s="367"/>
      <c r="M61" s="367"/>
      <c r="N61" s="367"/>
      <c r="O61" s="347"/>
      <c r="P61" s="347"/>
      <c r="Q61" s="347"/>
    </row>
    <row r="62" spans="2:17" s="5" customFormat="1" ht="23.15" customHeight="1" x14ac:dyDescent="0.3">
      <c r="B62" s="34"/>
      <c r="H62" s="4"/>
      <c r="I62" s="6"/>
      <c r="J62" s="6"/>
      <c r="K62" s="6"/>
      <c r="L62" s="6"/>
      <c r="M62" s="6"/>
      <c r="N62" s="6"/>
      <c r="O62" s="6"/>
    </row>
    <row r="63" spans="2:17" s="5" customFormat="1" ht="51" customHeight="1" x14ac:dyDescent="0.3">
      <c r="B63" s="35"/>
      <c r="H63" s="6"/>
      <c r="I63" s="6"/>
      <c r="J63" s="6"/>
      <c r="K63" s="6"/>
      <c r="L63" s="6"/>
      <c r="M63" s="6"/>
      <c r="N63" s="6"/>
      <c r="O63" s="6"/>
    </row>
    <row r="64" spans="2:17" s="5" customFormat="1" x14ac:dyDescent="0.3">
      <c r="B64" s="35"/>
      <c r="H64" s="6"/>
      <c r="I64" s="6"/>
      <c r="J64" s="6"/>
      <c r="K64" s="6"/>
      <c r="L64" s="6"/>
      <c r="M64" s="6"/>
      <c r="N64" s="6"/>
      <c r="O64" s="6"/>
    </row>
    <row r="65" spans="2:17" s="5" customFormat="1" x14ac:dyDescent="0.3">
      <c r="B65" s="35"/>
      <c r="H65" s="6"/>
      <c r="I65" s="6"/>
      <c r="J65" s="6"/>
      <c r="K65" s="6"/>
      <c r="L65" s="6"/>
      <c r="M65" s="6"/>
      <c r="N65" s="6"/>
      <c r="O65" s="6"/>
    </row>
    <row r="66" spans="2:17" s="5" customFormat="1" ht="17.25" customHeight="1" x14ac:dyDescent="0.3">
      <c r="B66" s="35"/>
    </row>
    <row r="67" spans="2:17" s="5" customFormat="1" x14ac:dyDescent="0.3">
      <c r="B67" s="35"/>
      <c r="K67" s="5" t="s">
        <v>155</v>
      </c>
    </row>
    <row r="68" spans="2:17" s="5" customFormat="1" x14ac:dyDescent="0.3">
      <c r="B68" s="35"/>
    </row>
    <row r="69" spans="2:17" s="5" customFormat="1" x14ac:dyDescent="0.3">
      <c r="B69" s="35"/>
    </row>
    <row r="70" spans="2:17" s="5" customFormat="1" x14ac:dyDescent="0.3">
      <c r="B70" s="35"/>
    </row>
    <row r="71" spans="2:17" s="5" customFormat="1" x14ac:dyDescent="0.3"/>
    <row r="72" spans="2:17" s="5" customFormat="1" x14ac:dyDescent="0.3"/>
    <row r="73" spans="2:17" s="5" customFormat="1" x14ac:dyDescent="0.3"/>
    <row r="74" spans="2:17" s="5" customFormat="1" x14ac:dyDescent="0.3"/>
    <row r="75" spans="2:17" s="5" customFormat="1" x14ac:dyDescent="0.3"/>
    <row r="76" spans="2:17" s="5" customFormat="1" ht="17.25" customHeight="1" x14ac:dyDescent="0.3"/>
    <row r="77" spans="2:17" s="5" customFormat="1" x14ac:dyDescent="0.3"/>
    <row r="78" spans="2:17" s="5" customFormat="1" x14ac:dyDescent="0.3">
      <c r="B78" s="10"/>
      <c r="C78" s="10"/>
      <c r="D78" s="10"/>
      <c r="E78" s="10"/>
      <c r="F78" s="10"/>
      <c r="G78" s="10"/>
      <c r="H78" s="10"/>
      <c r="I78" s="10"/>
      <c r="J78" s="10"/>
      <c r="K78" s="10"/>
      <c r="L78" s="10"/>
      <c r="M78" s="10"/>
      <c r="N78" s="10"/>
      <c r="O78" s="10"/>
      <c r="P78" s="10"/>
      <c r="Q78" s="10"/>
    </row>
    <row r="79" spans="2:17" s="5" customFormat="1" x14ac:dyDescent="0.3">
      <c r="B79" s="10"/>
      <c r="C79" s="10"/>
      <c r="D79" s="10"/>
      <c r="E79" s="10"/>
      <c r="F79" s="10"/>
      <c r="G79" s="10"/>
      <c r="H79" s="10"/>
      <c r="I79" s="10"/>
      <c r="J79" s="10"/>
      <c r="K79" s="10"/>
      <c r="L79" s="10"/>
      <c r="M79" s="10"/>
      <c r="N79" s="10"/>
      <c r="O79" s="10"/>
      <c r="P79" s="10"/>
      <c r="Q79" s="10"/>
    </row>
  </sheetData>
  <mergeCells count="107">
    <mergeCell ref="B9:Q9"/>
    <mergeCell ref="H20:N21"/>
    <mergeCell ref="O20:Q21"/>
    <mergeCell ref="B11:N11"/>
    <mergeCell ref="O11:Q11"/>
    <mergeCell ref="B12:B14"/>
    <mergeCell ref="C12:G14"/>
    <mergeCell ref="H12:N12"/>
    <mergeCell ref="O12:Q14"/>
    <mergeCell ref="H13:N13"/>
    <mergeCell ref="B18:N18"/>
    <mergeCell ref="O18:Q18"/>
    <mergeCell ref="C19:G19"/>
    <mergeCell ref="H19:N19"/>
    <mergeCell ref="O19:Q19"/>
    <mergeCell ref="H14:N14"/>
    <mergeCell ref="C15:G15"/>
    <mergeCell ref="H15:N15"/>
    <mergeCell ref="O15:Q15"/>
    <mergeCell ref="C16:G16"/>
    <mergeCell ref="H16:N16"/>
    <mergeCell ref="C20:G20"/>
    <mergeCell ref="C21:G21"/>
    <mergeCell ref="B23:N23"/>
    <mergeCell ref="O23:Q23"/>
    <mergeCell ref="B29:B32"/>
    <mergeCell ref="C29:G32"/>
    <mergeCell ref="H29:N29"/>
    <mergeCell ref="O29:Q32"/>
    <mergeCell ref="H30:N30"/>
    <mergeCell ref="H31:N31"/>
    <mergeCell ref="H32:N32"/>
    <mergeCell ref="C26:G26"/>
    <mergeCell ref="H26:N26"/>
    <mergeCell ref="O26:Q26"/>
    <mergeCell ref="B28:N28"/>
    <mergeCell ref="O28:Q28"/>
    <mergeCell ref="C24:G24"/>
    <mergeCell ref="C33:G33"/>
    <mergeCell ref="H33:N33"/>
    <mergeCell ref="O33:Q33"/>
    <mergeCell ref="C34:G34"/>
    <mergeCell ref="H34:N34"/>
    <mergeCell ref="O34:Q34"/>
    <mergeCell ref="H24:N24"/>
    <mergeCell ref="O24:Q24"/>
    <mergeCell ref="C25:G25"/>
    <mergeCell ref="H25:N25"/>
    <mergeCell ref="O25:Q25"/>
    <mergeCell ref="O42:Q42"/>
    <mergeCell ref="B37:B39"/>
    <mergeCell ref="C37:G39"/>
    <mergeCell ref="H37:N37"/>
    <mergeCell ref="O37:Q39"/>
    <mergeCell ref="H38:N38"/>
    <mergeCell ref="H39:N39"/>
    <mergeCell ref="C35:G35"/>
    <mergeCell ref="H35:N35"/>
    <mergeCell ref="O35:Q35"/>
    <mergeCell ref="C36:G36"/>
    <mergeCell ref="H36:N36"/>
    <mergeCell ref="O36:Q36"/>
    <mergeCell ref="C49:G49"/>
    <mergeCell ref="H49:N49"/>
    <mergeCell ref="O49:Q49"/>
    <mergeCell ref="C50:G50"/>
    <mergeCell ref="H50:N50"/>
    <mergeCell ref="O50:Q50"/>
    <mergeCell ref="B2:Q2"/>
    <mergeCell ref="D7:Q7"/>
    <mergeCell ref="C47:G47"/>
    <mergeCell ref="H47:N47"/>
    <mergeCell ref="O47:Q47"/>
    <mergeCell ref="H48:N48"/>
    <mergeCell ref="O48:Q48"/>
    <mergeCell ref="B44:N44"/>
    <mergeCell ref="O44:Q44"/>
    <mergeCell ref="B45:B46"/>
    <mergeCell ref="C45:G46"/>
    <mergeCell ref="H45:N45"/>
    <mergeCell ref="O45:Q46"/>
    <mergeCell ref="H46:N46"/>
    <mergeCell ref="B41:N41"/>
    <mergeCell ref="O41:Q41"/>
    <mergeCell ref="C42:G42"/>
    <mergeCell ref="H42:N42"/>
    <mergeCell ref="B56:B61"/>
    <mergeCell ref="C56:G56"/>
    <mergeCell ref="O56:Q61"/>
    <mergeCell ref="H57:N57"/>
    <mergeCell ref="H58:N58"/>
    <mergeCell ref="C59:G59"/>
    <mergeCell ref="C60:G60"/>
    <mergeCell ref="C61:G61"/>
    <mergeCell ref="H61:N61"/>
    <mergeCell ref="H56:N56"/>
    <mergeCell ref="C54:G54"/>
    <mergeCell ref="H54:N54"/>
    <mergeCell ref="O54:Q54"/>
    <mergeCell ref="C55:G55"/>
    <mergeCell ref="H55:N55"/>
    <mergeCell ref="O55:Q55"/>
    <mergeCell ref="B52:N52"/>
    <mergeCell ref="O52:Q52"/>
    <mergeCell ref="C53:G53"/>
    <mergeCell ref="H53:N53"/>
    <mergeCell ref="O53:Q53"/>
  </mergeCells>
  <pageMargins left="0.7" right="0.7" top="0.75" bottom="0.75" header="0.3" footer="0.3"/>
  <pageSetup paperSize="9" scale="67"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AC477-8BB3-444F-B3C6-A5ACFA985522}">
  <sheetPr codeName="Feuil2">
    <tabColor rgb="FFFFC000"/>
  </sheetPr>
  <dimension ref="A1:P57"/>
  <sheetViews>
    <sheetView showGridLines="0" topLeftCell="H2" zoomScaleNormal="100" workbookViewId="0">
      <selection activeCell="A37" sqref="A1:L37"/>
    </sheetView>
  </sheetViews>
  <sheetFormatPr baseColWidth="10" defaultColWidth="10.81640625" defaultRowHeight="14" x14ac:dyDescent="0.3"/>
  <cols>
    <col min="1" max="1" width="2.54296875" style="5" customWidth="1"/>
    <col min="2" max="2" width="44.453125" style="5" customWidth="1"/>
    <col min="3" max="3" width="20.1796875" style="5" customWidth="1"/>
    <col min="4" max="4" width="14.453125" style="5" customWidth="1"/>
    <col min="5" max="5" width="0.36328125" style="65" customWidth="1"/>
    <col min="6" max="6" width="31.54296875" style="127" customWidth="1"/>
    <col min="7" max="8" width="18.7265625" style="5" customWidth="1"/>
    <col min="9" max="9" width="13.453125" style="5" customWidth="1"/>
    <col min="10" max="10" width="21.26953125" style="5" customWidth="1"/>
    <col min="11" max="11" width="72.453125" style="5" customWidth="1"/>
    <col min="12" max="12" width="7.54296875" style="300" customWidth="1"/>
    <col min="13" max="16384" width="10.81640625" style="5"/>
  </cols>
  <sheetData>
    <row r="1" spans="1:12" ht="40.5" customHeight="1" x14ac:dyDescent="0.3">
      <c r="B1" s="432" t="s">
        <v>35</v>
      </c>
      <c r="C1" s="432"/>
      <c r="D1" s="432"/>
      <c r="E1" s="432"/>
      <c r="F1" s="432"/>
      <c r="G1" s="432"/>
      <c r="H1" s="432"/>
      <c r="I1" s="432"/>
      <c r="J1" s="432"/>
      <c r="K1" s="432"/>
    </row>
    <row r="2" spans="1:12" ht="54" customHeight="1" x14ac:dyDescent="0.3">
      <c r="B2" s="433" t="s">
        <v>156</v>
      </c>
      <c r="C2" s="433"/>
      <c r="D2" s="433"/>
      <c r="E2" s="433"/>
      <c r="F2" s="433"/>
      <c r="G2" s="433"/>
      <c r="H2" s="433"/>
      <c r="I2" s="433"/>
      <c r="J2" s="433"/>
      <c r="K2" s="433"/>
    </row>
    <row r="3" spans="1:12" ht="25.5" customHeight="1" x14ac:dyDescent="0.3">
      <c r="B3" s="222"/>
      <c r="C3" s="222"/>
      <c r="D3" s="222"/>
      <c r="E3" s="278"/>
      <c r="F3" s="222"/>
      <c r="G3" s="222"/>
      <c r="H3" s="232" t="s">
        <v>2</v>
      </c>
      <c r="I3" s="233">
        <f>SUM(I5:I35)</f>
        <v>0</v>
      </c>
      <c r="J3" s="234">
        <f>SUM(J5:J35)</f>
        <v>0</v>
      </c>
      <c r="K3" s="222"/>
    </row>
    <row r="4" spans="1:12" ht="50.15" customHeight="1" x14ac:dyDescent="0.3">
      <c r="B4" s="117" t="s">
        <v>204</v>
      </c>
      <c r="C4" s="118" t="s">
        <v>3</v>
      </c>
      <c r="D4" s="118" t="s">
        <v>43</v>
      </c>
      <c r="E4" s="279"/>
      <c r="F4" s="118" t="s">
        <v>280</v>
      </c>
      <c r="G4" s="117" t="s">
        <v>45</v>
      </c>
      <c r="H4" s="117" t="s">
        <v>46</v>
      </c>
      <c r="I4" s="117" t="s">
        <v>44</v>
      </c>
      <c r="J4" s="117" t="s">
        <v>263</v>
      </c>
      <c r="K4" s="117" t="s">
        <v>1</v>
      </c>
    </row>
    <row r="5" spans="1:12" ht="55.5" customHeight="1" x14ac:dyDescent="0.3">
      <c r="A5" s="79"/>
      <c r="B5" s="119"/>
      <c r="C5" s="120"/>
      <c r="D5" s="120"/>
      <c r="E5" s="121" t="b">
        <v>0</v>
      </c>
      <c r="F5" s="122"/>
      <c r="G5" s="123"/>
      <c r="H5" s="123"/>
      <c r="I5" s="124">
        <f t="shared" ref="I5:I35" si="0">IF(ISBLANK(G5),0,IF(ISBLANK(H5),0,DATEDIF(G5,H5,"d")+1))</f>
        <v>0</v>
      </c>
      <c r="J5" s="125"/>
      <c r="K5" s="126"/>
      <c r="L5" s="301">
        <f>IF(E5=TRUE,I5,0)</f>
        <v>0</v>
      </c>
    </row>
    <row r="6" spans="1:12" ht="55.5" customHeight="1" x14ac:dyDescent="0.3">
      <c r="A6" s="79"/>
      <c r="B6" s="119"/>
      <c r="C6" s="120"/>
      <c r="D6" s="120"/>
      <c r="E6" s="121" t="b">
        <v>0</v>
      </c>
      <c r="F6" s="122"/>
      <c r="G6" s="123"/>
      <c r="H6" s="123"/>
      <c r="I6" s="124">
        <f t="shared" si="0"/>
        <v>0</v>
      </c>
      <c r="J6" s="125"/>
      <c r="K6" s="126"/>
      <c r="L6" s="301">
        <f>IF(E6=TRUE,I6,0)</f>
        <v>0</v>
      </c>
    </row>
    <row r="7" spans="1:12" ht="55.5" customHeight="1" x14ac:dyDescent="0.3">
      <c r="A7" s="79"/>
      <c r="B7" s="119"/>
      <c r="C7" s="120"/>
      <c r="D7" s="120"/>
      <c r="E7" s="121" t="b">
        <v>0</v>
      </c>
      <c r="F7" s="122"/>
      <c r="G7" s="123"/>
      <c r="H7" s="123"/>
      <c r="I7" s="124">
        <f t="shared" ref="I7" si="1">IF(ISBLANK(G7),0,IF(ISBLANK(H7),0,DATEDIF(G7,H7,"d")+1))</f>
        <v>0</v>
      </c>
      <c r="J7" s="125"/>
      <c r="K7" s="126"/>
      <c r="L7" s="301">
        <f>IF(E7=TRUE,I7,0)</f>
        <v>0</v>
      </c>
    </row>
    <row r="8" spans="1:12" ht="55.5" customHeight="1" x14ac:dyDescent="0.3">
      <c r="A8" s="79"/>
      <c r="B8" s="119"/>
      <c r="C8" s="120"/>
      <c r="D8" s="120"/>
      <c r="E8" s="121" t="b">
        <v>0</v>
      </c>
      <c r="F8" s="122"/>
      <c r="G8" s="123"/>
      <c r="H8" s="123"/>
      <c r="I8" s="124">
        <f t="shared" si="0"/>
        <v>0</v>
      </c>
      <c r="J8" s="125"/>
      <c r="K8" s="126"/>
      <c r="L8" s="301">
        <f>IF(E8=TRUE,I8,0)</f>
        <v>0</v>
      </c>
    </row>
    <row r="9" spans="1:12" ht="55.5" customHeight="1" x14ac:dyDescent="0.3">
      <c r="A9" s="79"/>
      <c r="B9" s="119"/>
      <c r="C9" s="120"/>
      <c r="D9" s="120"/>
      <c r="E9" s="121" t="b">
        <v>0</v>
      </c>
      <c r="F9" s="122"/>
      <c r="G9" s="123"/>
      <c r="H9" s="123"/>
      <c r="I9" s="124">
        <f t="shared" si="0"/>
        <v>0</v>
      </c>
      <c r="J9" s="125"/>
      <c r="K9" s="126"/>
      <c r="L9" s="301">
        <f t="shared" ref="L9:L15" si="2">IF(E9=TRUE,I9,0)</f>
        <v>0</v>
      </c>
    </row>
    <row r="10" spans="1:12" ht="55.5" customHeight="1" x14ac:dyDescent="0.3">
      <c r="A10" s="79"/>
      <c r="B10" s="119"/>
      <c r="C10" s="120"/>
      <c r="D10" s="120"/>
      <c r="E10" s="121" t="b">
        <v>0</v>
      </c>
      <c r="F10" s="122"/>
      <c r="G10" s="123"/>
      <c r="H10" s="123"/>
      <c r="I10" s="124">
        <f t="shared" si="0"/>
        <v>0</v>
      </c>
      <c r="J10" s="125"/>
      <c r="K10" s="126"/>
      <c r="L10" s="301">
        <f t="shared" si="2"/>
        <v>0</v>
      </c>
    </row>
    <row r="11" spans="1:12" ht="55.5" customHeight="1" x14ac:dyDescent="0.3">
      <c r="A11" s="79"/>
      <c r="B11" s="119"/>
      <c r="C11" s="120"/>
      <c r="D11" s="120"/>
      <c r="E11" s="121" t="b">
        <v>0</v>
      </c>
      <c r="F11" s="122"/>
      <c r="G11" s="123"/>
      <c r="H11" s="123"/>
      <c r="I11" s="124">
        <f t="shared" si="0"/>
        <v>0</v>
      </c>
      <c r="J11" s="125"/>
      <c r="K11" s="126"/>
      <c r="L11" s="301">
        <f t="shared" si="2"/>
        <v>0</v>
      </c>
    </row>
    <row r="12" spans="1:12" ht="55.5" customHeight="1" x14ac:dyDescent="0.3">
      <c r="A12" s="79"/>
      <c r="B12" s="119"/>
      <c r="C12" s="120"/>
      <c r="D12" s="120"/>
      <c r="E12" s="121" t="b">
        <v>0</v>
      </c>
      <c r="F12" s="122"/>
      <c r="G12" s="123"/>
      <c r="H12" s="123"/>
      <c r="I12" s="124">
        <f t="shared" si="0"/>
        <v>0</v>
      </c>
      <c r="J12" s="125"/>
      <c r="K12" s="126"/>
      <c r="L12" s="301">
        <f t="shared" si="2"/>
        <v>0</v>
      </c>
    </row>
    <row r="13" spans="1:12" ht="55.5" customHeight="1" x14ac:dyDescent="0.3">
      <c r="A13" s="79"/>
      <c r="B13" s="119"/>
      <c r="C13" s="120"/>
      <c r="D13" s="120"/>
      <c r="E13" s="121" t="b">
        <v>0</v>
      </c>
      <c r="F13" s="122"/>
      <c r="G13" s="123"/>
      <c r="H13" s="123"/>
      <c r="I13" s="124">
        <f t="shared" si="0"/>
        <v>0</v>
      </c>
      <c r="J13" s="125"/>
      <c r="K13" s="126"/>
      <c r="L13" s="301">
        <f t="shared" si="2"/>
        <v>0</v>
      </c>
    </row>
    <row r="14" spans="1:12" ht="55.5" customHeight="1" x14ac:dyDescent="0.3">
      <c r="A14" s="79"/>
      <c r="B14" s="119"/>
      <c r="C14" s="120"/>
      <c r="D14" s="120"/>
      <c r="E14" s="121" t="b">
        <v>0</v>
      </c>
      <c r="F14" s="122"/>
      <c r="G14" s="123"/>
      <c r="H14" s="123"/>
      <c r="I14" s="124">
        <f t="shared" si="0"/>
        <v>0</v>
      </c>
      <c r="J14" s="125"/>
      <c r="K14" s="126"/>
      <c r="L14" s="301">
        <f t="shared" si="2"/>
        <v>0</v>
      </c>
    </row>
    <row r="15" spans="1:12" ht="55.5" customHeight="1" x14ac:dyDescent="0.3">
      <c r="A15" s="79"/>
      <c r="B15" s="119"/>
      <c r="C15" s="120"/>
      <c r="D15" s="120"/>
      <c r="E15" s="121" t="b">
        <v>0</v>
      </c>
      <c r="F15" s="122"/>
      <c r="G15" s="123"/>
      <c r="H15" s="123"/>
      <c r="I15" s="124">
        <f t="shared" si="0"/>
        <v>0</v>
      </c>
      <c r="J15" s="125"/>
      <c r="K15" s="126"/>
      <c r="L15" s="301">
        <f t="shared" si="2"/>
        <v>0</v>
      </c>
    </row>
    <row r="16" spans="1:12" ht="55.5" customHeight="1" x14ac:dyDescent="0.3">
      <c r="A16" s="79"/>
      <c r="B16" s="119"/>
      <c r="C16" s="120"/>
      <c r="D16" s="120"/>
      <c r="E16" s="121" t="b">
        <v>0</v>
      </c>
      <c r="F16" s="122"/>
      <c r="G16" s="123"/>
      <c r="H16" s="123"/>
      <c r="I16" s="124">
        <f t="shared" si="0"/>
        <v>0</v>
      </c>
      <c r="J16" s="125"/>
      <c r="K16" s="126"/>
      <c r="L16" s="301">
        <f t="shared" ref="L16:L35" si="3">IF(E16=TRUE,I16,0)</f>
        <v>0</v>
      </c>
    </row>
    <row r="17" spans="1:12" ht="55.5" customHeight="1" x14ac:dyDescent="0.3">
      <c r="A17" s="79"/>
      <c r="B17" s="119"/>
      <c r="C17" s="120"/>
      <c r="D17" s="120"/>
      <c r="E17" s="121" t="b">
        <v>0</v>
      </c>
      <c r="F17" s="122"/>
      <c r="G17" s="123"/>
      <c r="H17" s="123"/>
      <c r="I17" s="124">
        <f t="shared" si="0"/>
        <v>0</v>
      </c>
      <c r="J17" s="125"/>
      <c r="K17" s="126"/>
      <c r="L17" s="301">
        <f t="shared" si="3"/>
        <v>0</v>
      </c>
    </row>
    <row r="18" spans="1:12" ht="55.5" customHeight="1" x14ac:dyDescent="0.3">
      <c r="A18" s="79"/>
      <c r="B18" s="119"/>
      <c r="C18" s="120"/>
      <c r="D18" s="120"/>
      <c r="E18" s="121" t="b">
        <v>0</v>
      </c>
      <c r="F18" s="122"/>
      <c r="G18" s="123"/>
      <c r="H18" s="123"/>
      <c r="I18" s="124">
        <f t="shared" si="0"/>
        <v>0</v>
      </c>
      <c r="J18" s="125"/>
      <c r="K18" s="126"/>
      <c r="L18" s="301">
        <f t="shared" si="3"/>
        <v>0</v>
      </c>
    </row>
    <row r="19" spans="1:12" ht="55.5" customHeight="1" x14ac:dyDescent="0.3">
      <c r="A19" s="79"/>
      <c r="B19" s="119"/>
      <c r="C19" s="120"/>
      <c r="D19" s="120"/>
      <c r="E19" s="121" t="b">
        <v>0</v>
      </c>
      <c r="F19" s="122"/>
      <c r="G19" s="123"/>
      <c r="H19" s="123"/>
      <c r="I19" s="124">
        <f t="shared" si="0"/>
        <v>0</v>
      </c>
      <c r="J19" s="125"/>
      <c r="K19" s="126"/>
      <c r="L19" s="301">
        <f t="shared" si="3"/>
        <v>0</v>
      </c>
    </row>
    <row r="20" spans="1:12" ht="55.5" customHeight="1" x14ac:dyDescent="0.3">
      <c r="A20" s="79"/>
      <c r="B20" s="119"/>
      <c r="C20" s="120"/>
      <c r="D20" s="120"/>
      <c r="E20" s="121" t="b">
        <v>0</v>
      </c>
      <c r="F20" s="122"/>
      <c r="G20" s="123"/>
      <c r="H20" s="123"/>
      <c r="I20" s="124">
        <f t="shared" si="0"/>
        <v>0</v>
      </c>
      <c r="J20" s="125"/>
      <c r="K20" s="126"/>
      <c r="L20" s="301">
        <f t="shared" si="3"/>
        <v>0</v>
      </c>
    </row>
    <row r="21" spans="1:12" ht="55.5" customHeight="1" x14ac:dyDescent="0.3">
      <c r="A21" s="79"/>
      <c r="B21" s="119"/>
      <c r="C21" s="120"/>
      <c r="D21" s="120"/>
      <c r="E21" s="121" t="b">
        <v>0</v>
      </c>
      <c r="F21" s="122"/>
      <c r="G21" s="123"/>
      <c r="H21" s="123"/>
      <c r="I21" s="124">
        <f t="shared" si="0"/>
        <v>0</v>
      </c>
      <c r="J21" s="125"/>
      <c r="K21" s="126"/>
      <c r="L21" s="301">
        <f t="shared" si="3"/>
        <v>0</v>
      </c>
    </row>
    <row r="22" spans="1:12" ht="55.5" customHeight="1" x14ac:dyDescent="0.3">
      <c r="A22" s="79"/>
      <c r="B22" s="119"/>
      <c r="C22" s="120"/>
      <c r="D22" s="120"/>
      <c r="E22" s="121" t="b">
        <v>0</v>
      </c>
      <c r="F22" s="122"/>
      <c r="G22" s="123"/>
      <c r="H22" s="123"/>
      <c r="I22" s="124">
        <f t="shared" si="0"/>
        <v>0</v>
      </c>
      <c r="J22" s="125"/>
      <c r="K22" s="126"/>
      <c r="L22" s="301">
        <f t="shared" si="3"/>
        <v>0</v>
      </c>
    </row>
    <row r="23" spans="1:12" ht="55.5" customHeight="1" x14ac:dyDescent="0.3">
      <c r="A23" s="79"/>
      <c r="B23" s="119"/>
      <c r="C23" s="120"/>
      <c r="D23" s="120"/>
      <c r="E23" s="121" t="b">
        <v>0</v>
      </c>
      <c r="F23" s="122"/>
      <c r="G23" s="123"/>
      <c r="H23" s="123"/>
      <c r="I23" s="124">
        <f t="shared" si="0"/>
        <v>0</v>
      </c>
      <c r="J23" s="125"/>
      <c r="K23" s="126"/>
      <c r="L23" s="301">
        <f t="shared" si="3"/>
        <v>0</v>
      </c>
    </row>
    <row r="24" spans="1:12" ht="55.5" customHeight="1" x14ac:dyDescent="0.3">
      <c r="A24" s="79"/>
      <c r="B24" s="119"/>
      <c r="C24" s="120"/>
      <c r="D24" s="120"/>
      <c r="E24" s="121" t="b">
        <v>0</v>
      </c>
      <c r="F24" s="122"/>
      <c r="G24" s="123"/>
      <c r="H24" s="123"/>
      <c r="I24" s="124">
        <f t="shared" si="0"/>
        <v>0</v>
      </c>
      <c r="J24" s="125"/>
      <c r="K24" s="126"/>
      <c r="L24" s="301">
        <f t="shared" si="3"/>
        <v>0</v>
      </c>
    </row>
    <row r="25" spans="1:12" ht="55.5" customHeight="1" x14ac:dyDescent="0.3">
      <c r="A25" s="79"/>
      <c r="B25" s="119"/>
      <c r="C25" s="120"/>
      <c r="D25" s="120"/>
      <c r="E25" s="121" t="b">
        <v>0</v>
      </c>
      <c r="F25" s="122"/>
      <c r="G25" s="123"/>
      <c r="H25" s="123"/>
      <c r="I25" s="124">
        <f t="shared" si="0"/>
        <v>0</v>
      </c>
      <c r="J25" s="125"/>
      <c r="K25" s="126"/>
      <c r="L25" s="301">
        <f t="shared" si="3"/>
        <v>0</v>
      </c>
    </row>
    <row r="26" spans="1:12" ht="55.5" customHeight="1" x14ac:dyDescent="0.3">
      <c r="A26" s="79"/>
      <c r="B26" s="119"/>
      <c r="C26" s="120"/>
      <c r="D26" s="120"/>
      <c r="E26" s="121" t="b">
        <v>0</v>
      </c>
      <c r="F26" s="122"/>
      <c r="G26" s="123"/>
      <c r="H26" s="123"/>
      <c r="I26" s="124">
        <f t="shared" si="0"/>
        <v>0</v>
      </c>
      <c r="J26" s="125"/>
      <c r="K26" s="126"/>
      <c r="L26" s="301">
        <f t="shared" si="3"/>
        <v>0</v>
      </c>
    </row>
    <row r="27" spans="1:12" ht="55.5" customHeight="1" x14ac:dyDescent="0.3">
      <c r="A27" s="79"/>
      <c r="B27" s="119"/>
      <c r="C27" s="120"/>
      <c r="D27" s="120"/>
      <c r="E27" s="121" t="b">
        <v>0</v>
      </c>
      <c r="F27" s="122"/>
      <c r="G27" s="123"/>
      <c r="H27" s="123"/>
      <c r="I27" s="124">
        <f t="shared" si="0"/>
        <v>0</v>
      </c>
      <c r="J27" s="125"/>
      <c r="K27" s="126"/>
      <c r="L27" s="301">
        <f t="shared" si="3"/>
        <v>0</v>
      </c>
    </row>
    <row r="28" spans="1:12" ht="55.5" customHeight="1" x14ac:dyDescent="0.3">
      <c r="A28" s="79"/>
      <c r="B28" s="119"/>
      <c r="C28" s="120"/>
      <c r="D28" s="120"/>
      <c r="E28" s="121" t="b">
        <v>0</v>
      </c>
      <c r="F28" s="122"/>
      <c r="G28" s="123"/>
      <c r="H28" s="123"/>
      <c r="I28" s="124">
        <f t="shared" si="0"/>
        <v>0</v>
      </c>
      <c r="J28" s="125"/>
      <c r="K28" s="126"/>
      <c r="L28" s="301">
        <f t="shared" si="3"/>
        <v>0</v>
      </c>
    </row>
    <row r="29" spans="1:12" ht="55.5" customHeight="1" x14ac:dyDescent="0.3">
      <c r="A29" s="79"/>
      <c r="B29" s="119"/>
      <c r="C29" s="120"/>
      <c r="D29" s="120"/>
      <c r="E29" s="121" t="b">
        <v>0</v>
      </c>
      <c r="F29" s="122"/>
      <c r="G29" s="123"/>
      <c r="H29" s="123"/>
      <c r="I29" s="124">
        <f t="shared" si="0"/>
        <v>0</v>
      </c>
      <c r="J29" s="125"/>
      <c r="K29" s="126"/>
      <c r="L29" s="301">
        <f t="shared" si="3"/>
        <v>0</v>
      </c>
    </row>
    <row r="30" spans="1:12" ht="55.5" customHeight="1" x14ac:dyDescent="0.3">
      <c r="A30" s="79"/>
      <c r="B30" s="119"/>
      <c r="C30" s="120"/>
      <c r="D30" s="120"/>
      <c r="E30" s="121" t="b">
        <v>0</v>
      </c>
      <c r="F30" s="122"/>
      <c r="G30" s="123"/>
      <c r="H30" s="123"/>
      <c r="I30" s="124">
        <f t="shared" si="0"/>
        <v>0</v>
      </c>
      <c r="J30" s="125"/>
      <c r="K30" s="126"/>
      <c r="L30" s="301">
        <f t="shared" si="3"/>
        <v>0</v>
      </c>
    </row>
    <row r="31" spans="1:12" ht="55.5" customHeight="1" x14ac:dyDescent="0.3">
      <c r="A31" s="79"/>
      <c r="B31" s="119"/>
      <c r="C31" s="120"/>
      <c r="D31" s="120"/>
      <c r="E31" s="121" t="b">
        <v>0</v>
      </c>
      <c r="F31" s="122"/>
      <c r="G31" s="123"/>
      <c r="H31" s="123"/>
      <c r="I31" s="124">
        <f t="shared" si="0"/>
        <v>0</v>
      </c>
      <c r="J31" s="125"/>
      <c r="K31" s="126"/>
      <c r="L31" s="301">
        <f t="shared" si="3"/>
        <v>0</v>
      </c>
    </row>
    <row r="32" spans="1:12" ht="55.5" customHeight="1" x14ac:dyDescent="0.3">
      <c r="A32" s="79"/>
      <c r="B32" s="119"/>
      <c r="C32" s="120"/>
      <c r="D32" s="120"/>
      <c r="E32" s="121" t="b">
        <v>0</v>
      </c>
      <c r="F32" s="122"/>
      <c r="G32" s="123"/>
      <c r="H32" s="123"/>
      <c r="I32" s="124">
        <f t="shared" si="0"/>
        <v>0</v>
      </c>
      <c r="J32" s="125"/>
      <c r="K32" s="126"/>
      <c r="L32" s="301">
        <f t="shared" si="3"/>
        <v>0</v>
      </c>
    </row>
    <row r="33" spans="1:16" ht="55.5" customHeight="1" x14ac:dyDescent="0.3">
      <c r="A33" s="79"/>
      <c r="B33" s="119"/>
      <c r="C33" s="120"/>
      <c r="D33" s="120"/>
      <c r="E33" s="121" t="b">
        <v>0</v>
      </c>
      <c r="F33" s="122"/>
      <c r="G33" s="123"/>
      <c r="H33" s="123"/>
      <c r="I33" s="124">
        <f t="shared" si="0"/>
        <v>0</v>
      </c>
      <c r="J33" s="125"/>
      <c r="K33" s="126"/>
      <c r="L33" s="301">
        <f t="shared" si="3"/>
        <v>0</v>
      </c>
    </row>
    <row r="34" spans="1:16" ht="55.5" customHeight="1" x14ac:dyDescent="0.3">
      <c r="A34" s="79"/>
      <c r="B34" s="119"/>
      <c r="C34" s="120"/>
      <c r="D34" s="120"/>
      <c r="E34" s="121" t="b">
        <v>0</v>
      </c>
      <c r="F34" s="122"/>
      <c r="G34" s="123"/>
      <c r="H34" s="123"/>
      <c r="I34" s="124">
        <f t="shared" si="0"/>
        <v>0</v>
      </c>
      <c r="J34" s="125"/>
      <c r="K34" s="126"/>
      <c r="L34" s="301">
        <f t="shared" si="3"/>
        <v>0</v>
      </c>
    </row>
    <row r="35" spans="1:16" ht="55.5" customHeight="1" x14ac:dyDescent="0.3">
      <c r="A35" s="79"/>
      <c r="B35" s="119"/>
      <c r="C35" s="120"/>
      <c r="D35" s="120"/>
      <c r="E35" s="121" t="b">
        <v>0</v>
      </c>
      <c r="F35" s="122"/>
      <c r="G35" s="123"/>
      <c r="H35" s="123"/>
      <c r="I35" s="124">
        <f t="shared" si="0"/>
        <v>0</v>
      </c>
      <c r="J35" s="125"/>
      <c r="K35" s="126"/>
      <c r="L35" s="301">
        <f t="shared" si="3"/>
        <v>0</v>
      </c>
      <c r="M35" s="65"/>
      <c r="N35" s="65"/>
    </row>
    <row r="36" spans="1:16" ht="25.5" customHeight="1" x14ac:dyDescent="0.3">
      <c r="B36" s="127"/>
      <c r="C36" s="127"/>
      <c r="D36" s="127"/>
      <c r="E36" s="280"/>
      <c r="G36" s="127"/>
      <c r="H36" s="128" t="s">
        <v>2</v>
      </c>
      <c r="I36" s="129">
        <f>SUM(I5:I35)</f>
        <v>0</v>
      </c>
      <c r="J36" s="130">
        <f>SUM(J5:J35)</f>
        <v>0</v>
      </c>
      <c r="M36" s="65"/>
      <c r="N36" s="65"/>
      <c r="O36" s="65"/>
      <c r="P36" s="65"/>
    </row>
    <row r="37" spans="1:16" x14ac:dyDescent="0.3">
      <c r="L37" s="301">
        <f>SUM(L5:L35)</f>
        <v>0</v>
      </c>
      <c r="M37" s="65"/>
      <c r="N37" s="65"/>
      <c r="O37" s="65"/>
      <c r="P37" s="65"/>
    </row>
    <row r="38" spans="1:16" x14ac:dyDescent="0.3">
      <c r="M38" s="65"/>
      <c r="N38" s="65"/>
      <c r="O38" s="65"/>
      <c r="P38" s="65"/>
    </row>
    <row r="39" spans="1:16" x14ac:dyDescent="0.3">
      <c r="M39" s="65"/>
      <c r="N39" s="65"/>
      <c r="O39" s="65"/>
      <c r="P39" s="65"/>
    </row>
    <row r="40" spans="1:16" x14ac:dyDescent="0.3">
      <c r="M40" s="65"/>
      <c r="N40" s="65"/>
      <c r="O40" s="65"/>
      <c r="P40" s="65"/>
    </row>
    <row r="41" spans="1:16" x14ac:dyDescent="0.3">
      <c r="M41" s="65"/>
      <c r="N41" s="65"/>
      <c r="O41" s="65"/>
      <c r="P41" s="65"/>
    </row>
    <row r="42" spans="1:16" x14ac:dyDescent="0.3">
      <c r="M42" s="65"/>
      <c r="N42" s="65"/>
      <c r="O42" s="65"/>
      <c r="P42" s="65"/>
    </row>
    <row r="43" spans="1:16" x14ac:dyDescent="0.3">
      <c r="M43" s="65"/>
      <c r="N43" s="65"/>
      <c r="O43" s="65"/>
      <c r="P43" s="65"/>
    </row>
    <row r="44" spans="1:16" x14ac:dyDescent="0.3">
      <c r="M44" s="65"/>
      <c r="N44" s="65"/>
      <c r="O44" s="65"/>
      <c r="P44" s="65"/>
    </row>
    <row r="45" spans="1:16" x14ac:dyDescent="0.3">
      <c r="M45" s="65"/>
      <c r="N45" s="65"/>
      <c r="O45" s="65"/>
      <c r="P45" s="65"/>
    </row>
    <row r="46" spans="1:16" x14ac:dyDescent="0.3">
      <c r="M46" s="65"/>
      <c r="N46" s="65"/>
      <c r="O46" s="65"/>
      <c r="P46" s="65"/>
    </row>
    <row r="47" spans="1:16" x14ac:dyDescent="0.3">
      <c r="M47" s="65"/>
      <c r="N47" s="65"/>
      <c r="O47" s="65"/>
      <c r="P47" s="65"/>
    </row>
    <row r="48" spans="1:16" x14ac:dyDescent="0.3">
      <c r="M48" s="65"/>
      <c r="N48" s="65"/>
      <c r="O48" s="65"/>
      <c r="P48" s="65"/>
    </row>
    <row r="57" spans="5:5" x14ac:dyDescent="0.3">
      <c r="E57" s="65" t="b">
        <v>1</v>
      </c>
    </row>
  </sheetData>
  <sheetProtection algorithmName="SHA-512" hashValue="m2Dx4VsO/8XPcRvsf7oOlg54Re1gPpVl6+K+DcKDs6ISFKvnvodov2tirJAsGanN/Elf5hXBDmTiTbCgqfv3rw==" saltValue="a/LAUA4TMtdPWzGs/iWK6w==" spinCount="100000" sheet="1" objects="1" scenarios="1"/>
  <mergeCells count="2">
    <mergeCell ref="B1:K1"/>
    <mergeCell ref="B2:K2"/>
  </mergeCells>
  <pageMargins left="0" right="0" top="0.74803149606299213" bottom="0.74803149606299213" header="0.31496062992125984" footer="0.31496062992125984"/>
  <pageSetup paperSize="9" scale="6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82" r:id="rId4" name="Check Box 34">
              <controlPr defaultSize="0" autoFill="0" autoLine="0" autoPict="0">
                <anchor moveWithCells="1">
                  <from>
                    <xdr:col>3</xdr:col>
                    <xdr:colOff>146050</xdr:colOff>
                    <xdr:row>15</xdr:row>
                    <xdr:rowOff>146050</xdr:rowOff>
                  </from>
                  <to>
                    <xdr:col>3</xdr:col>
                    <xdr:colOff>869950</xdr:colOff>
                    <xdr:row>15</xdr:row>
                    <xdr:rowOff>361950</xdr:rowOff>
                  </to>
                </anchor>
              </controlPr>
            </control>
          </mc:Choice>
        </mc:AlternateContent>
        <mc:AlternateContent xmlns:mc="http://schemas.openxmlformats.org/markup-compatibility/2006">
          <mc:Choice Requires="x14">
            <control shapeId="2084" r:id="rId5" name="Check Box 36">
              <controlPr defaultSize="0" autoFill="0" autoLine="0" autoPict="0">
                <anchor moveWithCells="1">
                  <from>
                    <xdr:col>3</xdr:col>
                    <xdr:colOff>146050</xdr:colOff>
                    <xdr:row>16</xdr:row>
                    <xdr:rowOff>146050</xdr:rowOff>
                  </from>
                  <to>
                    <xdr:col>3</xdr:col>
                    <xdr:colOff>869950</xdr:colOff>
                    <xdr:row>16</xdr:row>
                    <xdr:rowOff>361950</xdr:rowOff>
                  </to>
                </anchor>
              </controlPr>
            </control>
          </mc:Choice>
        </mc:AlternateContent>
        <mc:AlternateContent xmlns:mc="http://schemas.openxmlformats.org/markup-compatibility/2006">
          <mc:Choice Requires="x14">
            <control shapeId="2085" r:id="rId6" name="Check Box 37">
              <controlPr defaultSize="0" autoFill="0" autoLine="0" autoPict="0">
                <anchor moveWithCells="1">
                  <from>
                    <xdr:col>3</xdr:col>
                    <xdr:colOff>146050</xdr:colOff>
                    <xdr:row>17</xdr:row>
                    <xdr:rowOff>146050</xdr:rowOff>
                  </from>
                  <to>
                    <xdr:col>3</xdr:col>
                    <xdr:colOff>869950</xdr:colOff>
                    <xdr:row>17</xdr:row>
                    <xdr:rowOff>361950</xdr:rowOff>
                  </to>
                </anchor>
              </controlPr>
            </control>
          </mc:Choice>
        </mc:AlternateContent>
        <mc:AlternateContent xmlns:mc="http://schemas.openxmlformats.org/markup-compatibility/2006">
          <mc:Choice Requires="x14">
            <control shapeId="2086" r:id="rId7" name="Check Box 38">
              <controlPr defaultSize="0" autoFill="0" autoLine="0" autoPict="0">
                <anchor moveWithCells="1">
                  <from>
                    <xdr:col>3</xdr:col>
                    <xdr:colOff>146050</xdr:colOff>
                    <xdr:row>18</xdr:row>
                    <xdr:rowOff>146050</xdr:rowOff>
                  </from>
                  <to>
                    <xdr:col>3</xdr:col>
                    <xdr:colOff>869950</xdr:colOff>
                    <xdr:row>18</xdr:row>
                    <xdr:rowOff>361950</xdr:rowOff>
                  </to>
                </anchor>
              </controlPr>
            </control>
          </mc:Choice>
        </mc:AlternateContent>
        <mc:AlternateContent xmlns:mc="http://schemas.openxmlformats.org/markup-compatibility/2006">
          <mc:Choice Requires="x14">
            <control shapeId="2087" r:id="rId8" name="Check Box 39">
              <controlPr defaultSize="0" autoFill="0" autoLine="0" autoPict="0">
                <anchor moveWithCells="1">
                  <from>
                    <xdr:col>3</xdr:col>
                    <xdr:colOff>146050</xdr:colOff>
                    <xdr:row>19</xdr:row>
                    <xdr:rowOff>146050</xdr:rowOff>
                  </from>
                  <to>
                    <xdr:col>3</xdr:col>
                    <xdr:colOff>869950</xdr:colOff>
                    <xdr:row>19</xdr:row>
                    <xdr:rowOff>361950</xdr:rowOff>
                  </to>
                </anchor>
              </controlPr>
            </control>
          </mc:Choice>
        </mc:AlternateContent>
        <mc:AlternateContent xmlns:mc="http://schemas.openxmlformats.org/markup-compatibility/2006">
          <mc:Choice Requires="x14">
            <control shapeId="2088" r:id="rId9" name="Check Box 40">
              <controlPr defaultSize="0" autoFill="0" autoLine="0" autoPict="0">
                <anchor moveWithCells="1">
                  <from>
                    <xdr:col>3</xdr:col>
                    <xdr:colOff>146050</xdr:colOff>
                    <xdr:row>20</xdr:row>
                    <xdr:rowOff>146050</xdr:rowOff>
                  </from>
                  <to>
                    <xdr:col>3</xdr:col>
                    <xdr:colOff>869950</xdr:colOff>
                    <xdr:row>20</xdr:row>
                    <xdr:rowOff>361950</xdr:rowOff>
                  </to>
                </anchor>
              </controlPr>
            </control>
          </mc:Choice>
        </mc:AlternateContent>
        <mc:AlternateContent xmlns:mc="http://schemas.openxmlformats.org/markup-compatibility/2006">
          <mc:Choice Requires="x14">
            <control shapeId="2089" r:id="rId10" name="Check Box 41">
              <controlPr defaultSize="0" autoFill="0" autoLine="0" autoPict="0">
                <anchor moveWithCells="1">
                  <from>
                    <xdr:col>3</xdr:col>
                    <xdr:colOff>152400</xdr:colOff>
                    <xdr:row>21</xdr:row>
                    <xdr:rowOff>146050</xdr:rowOff>
                  </from>
                  <to>
                    <xdr:col>3</xdr:col>
                    <xdr:colOff>876300</xdr:colOff>
                    <xdr:row>21</xdr:row>
                    <xdr:rowOff>361950</xdr:rowOff>
                  </to>
                </anchor>
              </controlPr>
            </control>
          </mc:Choice>
        </mc:AlternateContent>
        <mc:AlternateContent xmlns:mc="http://schemas.openxmlformats.org/markup-compatibility/2006">
          <mc:Choice Requires="x14">
            <control shapeId="2090" r:id="rId11" name="Check Box 42">
              <controlPr defaultSize="0" autoFill="0" autoLine="0" autoPict="0">
                <anchor moveWithCells="1">
                  <from>
                    <xdr:col>3</xdr:col>
                    <xdr:colOff>152400</xdr:colOff>
                    <xdr:row>22</xdr:row>
                    <xdr:rowOff>146050</xdr:rowOff>
                  </from>
                  <to>
                    <xdr:col>3</xdr:col>
                    <xdr:colOff>876300</xdr:colOff>
                    <xdr:row>22</xdr:row>
                    <xdr:rowOff>361950</xdr:rowOff>
                  </to>
                </anchor>
              </controlPr>
            </control>
          </mc:Choice>
        </mc:AlternateContent>
        <mc:AlternateContent xmlns:mc="http://schemas.openxmlformats.org/markup-compatibility/2006">
          <mc:Choice Requires="x14">
            <control shapeId="2091" r:id="rId12" name="Check Box 43">
              <controlPr defaultSize="0" autoFill="0" autoLine="0" autoPict="0">
                <anchor moveWithCells="1">
                  <from>
                    <xdr:col>3</xdr:col>
                    <xdr:colOff>152400</xdr:colOff>
                    <xdr:row>23</xdr:row>
                    <xdr:rowOff>146050</xdr:rowOff>
                  </from>
                  <to>
                    <xdr:col>3</xdr:col>
                    <xdr:colOff>876300</xdr:colOff>
                    <xdr:row>23</xdr:row>
                    <xdr:rowOff>361950</xdr:rowOff>
                  </to>
                </anchor>
              </controlPr>
            </control>
          </mc:Choice>
        </mc:AlternateContent>
        <mc:AlternateContent xmlns:mc="http://schemas.openxmlformats.org/markup-compatibility/2006">
          <mc:Choice Requires="x14">
            <control shapeId="2078" r:id="rId13" name="Check Box 30">
              <controlPr defaultSize="0" autoFill="0" autoLine="0" autoPict="0">
                <anchor moveWithCells="1">
                  <from>
                    <xdr:col>3</xdr:col>
                    <xdr:colOff>165100</xdr:colOff>
                    <xdr:row>4</xdr:row>
                    <xdr:rowOff>146050</xdr:rowOff>
                  </from>
                  <to>
                    <xdr:col>3</xdr:col>
                    <xdr:colOff>869950</xdr:colOff>
                    <xdr:row>4</xdr:row>
                    <xdr:rowOff>374650</xdr:rowOff>
                  </to>
                </anchor>
              </controlPr>
            </control>
          </mc:Choice>
        </mc:AlternateContent>
        <mc:AlternateContent xmlns:mc="http://schemas.openxmlformats.org/markup-compatibility/2006">
          <mc:Choice Requires="x14">
            <control shapeId="2093" r:id="rId14" name="Check Box 45">
              <controlPr defaultSize="0" autoFill="0" autoLine="0" autoPict="0">
                <anchor moveWithCells="1">
                  <from>
                    <xdr:col>3</xdr:col>
                    <xdr:colOff>152400</xdr:colOff>
                    <xdr:row>24</xdr:row>
                    <xdr:rowOff>146050</xdr:rowOff>
                  </from>
                  <to>
                    <xdr:col>3</xdr:col>
                    <xdr:colOff>876300</xdr:colOff>
                    <xdr:row>24</xdr:row>
                    <xdr:rowOff>361950</xdr:rowOff>
                  </to>
                </anchor>
              </controlPr>
            </control>
          </mc:Choice>
        </mc:AlternateContent>
        <mc:AlternateContent xmlns:mc="http://schemas.openxmlformats.org/markup-compatibility/2006">
          <mc:Choice Requires="x14">
            <control shapeId="2094" r:id="rId15" name="Check Box 46">
              <controlPr defaultSize="0" autoFill="0" autoLine="0" autoPict="0">
                <anchor moveWithCells="1">
                  <from>
                    <xdr:col>3</xdr:col>
                    <xdr:colOff>152400</xdr:colOff>
                    <xdr:row>25</xdr:row>
                    <xdr:rowOff>146050</xdr:rowOff>
                  </from>
                  <to>
                    <xdr:col>3</xdr:col>
                    <xdr:colOff>876300</xdr:colOff>
                    <xdr:row>25</xdr:row>
                    <xdr:rowOff>361950</xdr:rowOff>
                  </to>
                </anchor>
              </controlPr>
            </control>
          </mc:Choice>
        </mc:AlternateContent>
        <mc:AlternateContent xmlns:mc="http://schemas.openxmlformats.org/markup-compatibility/2006">
          <mc:Choice Requires="x14">
            <control shapeId="2095" r:id="rId16" name="Check Box 47">
              <controlPr defaultSize="0" autoFill="0" autoLine="0" autoPict="0">
                <anchor moveWithCells="1">
                  <from>
                    <xdr:col>3</xdr:col>
                    <xdr:colOff>152400</xdr:colOff>
                    <xdr:row>26</xdr:row>
                    <xdr:rowOff>146050</xdr:rowOff>
                  </from>
                  <to>
                    <xdr:col>3</xdr:col>
                    <xdr:colOff>876300</xdr:colOff>
                    <xdr:row>26</xdr:row>
                    <xdr:rowOff>361950</xdr:rowOff>
                  </to>
                </anchor>
              </controlPr>
            </control>
          </mc:Choice>
        </mc:AlternateContent>
        <mc:AlternateContent xmlns:mc="http://schemas.openxmlformats.org/markup-compatibility/2006">
          <mc:Choice Requires="x14">
            <control shapeId="2096" r:id="rId17" name="Check Box 48">
              <controlPr defaultSize="0" autoFill="0" autoLine="0" autoPict="0">
                <anchor moveWithCells="1">
                  <from>
                    <xdr:col>3</xdr:col>
                    <xdr:colOff>152400</xdr:colOff>
                    <xdr:row>27</xdr:row>
                    <xdr:rowOff>146050</xdr:rowOff>
                  </from>
                  <to>
                    <xdr:col>3</xdr:col>
                    <xdr:colOff>876300</xdr:colOff>
                    <xdr:row>27</xdr:row>
                    <xdr:rowOff>361950</xdr:rowOff>
                  </to>
                </anchor>
              </controlPr>
            </control>
          </mc:Choice>
        </mc:AlternateContent>
        <mc:AlternateContent xmlns:mc="http://schemas.openxmlformats.org/markup-compatibility/2006">
          <mc:Choice Requires="x14">
            <control shapeId="2097" r:id="rId18" name="Check Box 49">
              <controlPr defaultSize="0" autoFill="0" autoLine="0" autoPict="0">
                <anchor moveWithCells="1">
                  <from>
                    <xdr:col>3</xdr:col>
                    <xdr:colOff>152400</xdr:colOff>
                    <xdr:row>28</xdr:row>
                    <xdr:rowOff>146050</xdr:rowOff>
                  </from>
                  <to>
                    <xdr:col>3</xdr:col>
                    <xdr:colOff>876300</xdr:colOff>
                    <xdr:row>28</xdr:row>
                    <xdr:rowOff>361950</xdr:rowOff>
                  </to>
                </anchor>
              </controlPr>
            </control>
          </mc:Choice>
        </mc:AlternateContent>
        <mc:AlternateContent xmlns:mc="http://schemas.openxmlformats.org/markup-compatibility/2006">
          <mc:Choice Requires="x14">
            <control shapeId="2098" r:id="rId19" name="Check Box 50">
              <controlPr defaultSize="0" autoFill="0" autoLine="0" autoPict="0">
                <anchor moveWithCells="1">
                  <from>
                    <xdr:col>3</xdr:col>
                    <xdr:colOff>152400</xdr:colOff>
                    <xdr:row>29</xdr:row>
                    <xdr:rowOff>146050</xdr:rowOff>
                  </from>
                  <to>
                    <xdr:col>3</xdr:col>
                    <xdr:colOff>876300</xdr:colOff>
                    <xdr:row>29</xdr:row>
                    <xdr:rowOff>361950</xdr:rowOff>
                  </to>
                </anchor>
              </controlPr>
            </control>
          </mc:Choice>
        </mc:AlternateContent>
        <mc:AlternateContent xmlns:mc="http://schemas.openxmlformats.org/markup-compatibility/2006">
          <mc:Choice Requires="x14">
            <control shapeId="2099" r:id="rId20" name="Check Box 51">
              <controlPr defaultSize="0" autoFill="0" autoLine="0" autoPict="0">
                <anchor moveWithCells="1">
                  <from>
                    <xdr:col>3</xdr:col>
                    <xdr:colOff>152400</xdr:colOff>
                    <xdr:row>30</xdr:row>
                    <xdr:rowOff>146050</xdr:rowOff>
                  </from>
                  <to>
                    <xdr:col>3</xdr:col>
                    <xdr:colOff>876300</xdr:colOff>
                    <xdr:row>30</xdr:row>
                    <xdr:rowOff>361950</xdr:rowOff>
                  </to>
                </anchor>
              </controlPr>
            </control>
          </mc:Choice>
        </mc:AlternateContent>
        <mc:AlternateContent xmlns:mc="http://schemas.openxmlformats.org/markup-compatibility/2006">
          <mc:Choice Requires="x14">
            <control shapeId="2100" r:id="rId21" name="Check Box 52">
              <controlPr defaultSize="0" autoFill="0" autoLine="0" autoPict="0">
                <anchor moveWithCells="1">
                  <from>
                    <xdr:col>3</xdr:col>
                    <xdr:colOff>152400</xdr:colOff>
                    <xdr:row>31</xdr:row>
                    <xdr:rowOff>146050</xdr:rowOff>
                  </from>
                  <to>
                    <xdr:col>3</xdr:col>
                    <xdr:colOff>876300</xdr:colOff>
                    <xdr:row>31</xdr:row>
                    <xdr:rowOff>361950</xdr:rowOff>
                  </to>
                </anchor>
              </controlPr>
            </control>
          </mc:Choice>
        </mc:AlternateContent>
        <mc:AlternateContent xmlns:mc="http://schemas.openxmlformats.org/markup-compatibility/2006">
          <mc:Choice Requires="x14">
            <control shapeId="2101" r:id="rId22" name="Check Box 53">
              <controlPr defaultSize="0" autoFill="0" autoLine="0" autoPict="0">
                <anchor moveWithCells="1">
                  <from>
                    <xdr:col>3</xdr:col>
                    <xdr:colOff>152400</xdr:colOff>
                    <xdr:row>32</xdr:row>
                    <xdr:rowOff>146050</xdr:rowOff>
                  </from>
                  <to>
                    <xdr:col>3</xdr:col>
                    <xdr:colOff>876300</xdr:colOff>
                    <xdr:row>32</xdr:row>
                    <xdr:rowOff>361950</xdr:rowOff>
                  </to>
                </anchor>
              </controlPr>
            </control>
          </mc:Choice>
        </mc:AlternateContent>
        <mc:AlternateContent xmlns:mc="http://schemas.openxmlformats.org/markup-compatibility/2006">
          <mc:Choice Requires="x14">
            <control shapeId="2102" r:id="rId23" name="Check Box 54">
              <controlPr defaultSize="0" autoFill="0" autoLine="0" autoPict="0">
                <anchor moveWithCells="1">
                  <from>
                    <xdr:col>3</xdr:col>
                    <xdr:colOff>152400</xdr:colOff>
                    <xdr:row>33</xdr:row>
                    <xdr:rowOff>146050</xdr:rowOff>
                  </from>
                  <to>
                    <xdr:col>3</xdr:col>
                    <xdr:colOff>876300</xdr:colOff>
                    <xdr:row>33</xdr:row>
                    <xdr:rowOff>361950</xdr:rowOff>
                  </to>
                </anchor>
              </controlPr>
            </control>
          </mc:Choice>
        </mc:AlternateContent>
        <mc:AlternateContent xmlns:mc="http://schemas.openxmlformats.org/markup-compatibility/2006">
          <mc:Choice Requires="x14">
            <control shapeId="2103" r:id="rId24" name="Check Box 55">
              <controlPr defaultSize="0" autoFill="0" autoLine="0" autoPict="0">
                <anchor moveWithCells="1">
                  <from>
                    <xdr:col>3</xdr:col>
                    <xdr:colOff>152400</xdr:colOff>
                    <xdr:row>34</xdr:row>
                    <xdr:rowOff>146050</xdr:rowOff>
                  </from>
                  <to>
                    <xdr:col>3</xdr:col>
                    <xdr:colOff>876300</xdr:colOff>
                    <xdr:row>34</xdr:row>
                    <xdr:rowOff>361950</xdr:rowOff>
                  </to>
                </anchor>
              </controlPr>
            </control>
          </mc:Choice>
        </mc:AlternateContent>
        <mc:AlternateContent xmlns:mc="http://schemas.openxmlformats.org/markup-compatibility/2006">
          <mc:Choice Requires="x14">
            <control shapeId="2104" r:id="rId25" name="Check Box 56">
              <controlPr defaultSize="0" autoFill="0" autoLine="0" autoPict="0">
                <anchor moveWithCells="1">
                  <from>
                    <xdr:col>3</xdr:col>
                    <xdr:colOff>165100</xdr:colOff>
                    <xdr:row>5</xdr:row>
                    <xdr:rowOff>146050</xdr:rowOff>
                  </from>
                  <to>
                    <xdr:col>3</xdr:col>
                    <xdr:colOff>869950</xdr:colOff>
                    <xdr:row>5</xdr:row>
                    <xdr:rowOff>374650</xdr:rowOff>
                  </to>
                </anchor>
              </controlPr>
            </control>
          </mc:Choice>
        </mc:AlternateContent>
        <mc:AlternateContent xmlns:mc="http://schemas.openxmlformats.org/markup-compatibility/2006">
          <mc:Choice Requires="x14">
            <control shapeId="2106" r:id="rId26" name="Check Box 58">
              <controlPr defaultSize="0" autoFill="0" autoLine="0" autoPict="0">
                <anchor moveWithCells="1">
                  <from>
                    <xdr:col>3</xdr:col>
                    <xdr:colOff>165100</xdr:colOff>
                    <xdr:row>7</xdr:row>
                    <xdr:rowOff>146050</xdr:rowOff>
                  </from>
                  <to>
                    <xdr:col>3</xdr:col>
                    <xdr:colOff>869950</xdr:colOff>
                    <xdr:row>7</xdr:row>
                    <xdr:rowOff>374650</xdr:rowOff>
                  </to>
                </anchor>
              </controlPr>
            </control>
          </mc:Choice>
        </mc:AlternateContent>
        <mc:AlternateContent xmlns:mc="http://schemas.openxmlformats.org/markup-compatibility/2006">
          <mc:Choice Requires="x14">
            <control shapeId="2109" r:id="rId27" name="Check Box 61">
              <controlPr defaultSize="0" autoFill="0" autoLine="0" autoPict="0">
                <anchor moveWithCells="1">
                  <from>
                    <xdr:col>3</xdr:col>
                    <xdr:colOff>165100</xdr:colOff>
                    <xdr:row>8</xdr:row>
                    <xdr:rowOff>146050</xdr:rowOff>
                  </from>
                  <to>
                    <xdr:col>3</xdr:col>
                    <xdr:colOff>869950</xdr:colOff>
                    <xdr:row>8</xdr:row>
                    <xdr:rowOff>374650</xdr:rowOff>
                  </to>
                </anchor>
              </controlPr>
            </control>
          </mc:Choice>
        </mc:AlternateContent>
        <mc:AlternateContent xmlns:mc="http://schemas.openxmlformats.org/markup-compatibility/2006">
          <mc:Choice Requires="x14">
            <control shapeId="2110" r:id="rId28" name="Check Box 62">
              <controlPr defaultSize="0" autoFill="0" autoLine="0" autoPict="0">
                <anchor moveWithCells="1">
                  <from>
                    <xdr:col>3</xdr:col>
                    <xdr:colOff>165100</xdr:colOff>
                    <xdr:row>9</xdr:row>
                    <xdr:rowOff>146050</xdr:rowOff>
                  </from>
                  <to>
                    <xdr:col>3</xdr:col>
                    <xdr:colOff>869950</xdr:colOff>
                    <xdr:row>9</xdr:row>
                    <xdr:rowOff>374650</xdr:rowOff>
                  </to>
                </anchor>
              </controlPr>
            </control>
          </mc:Choice>
        </mc:AlternateContent>
        <mc:AlternateContent xmlns:mc="http://schemas.openxmlformats.org/markup-compatibility/2006">
          <mc:Choice Requires="x14">
            <control shapeId="2111" r:id="rId29" name="Check Box 63">
              <controlPr defaultSize="0" autoFill="0" autoLine="0" autoPict="0">
                <anchor moveWithCells="1">
                  <from>
                    <xdr:col>3</xdr:col>
                    <xdr:colOff>165100</xdr:colOff>
                    <xdr:row>10</xdr:row>
                    <xdr:rowOff>146050</xdr:rowOff>
                  </from>
                  <to>
                    <xdr:col>3</xdr:col>
                    <xdr:colOff>869950</xdr:colOff>
                    <xdr:row>10</xdr:row>
                    <xdr:rowOff>374650</xdr:rowOff>
                  </to>
                </anchor>
              </controlPr>
            </control>
          </mc:Choice>
        </mc:AlternateContent>
        <mc:AlternateContent xmlns:mc="http://schemas.openxmlformats.org/markup-compatibility/2006">
          <mc:Choice Requires="x14">
            <control shapeId="2112" r:id="rId30" name="Check Box 64">
              <controlPr defaultSize="0" autoFill="0" autoLine="0" autoPict="0">
                <anchor moveWithCells="1">
                  <from>
                    <xdr:col>3</xdr:col>
                    <xdr:colOff>165100</xdr:colOff>
                    <xdr:row>11</xdr:row>
                    <xdr:rowOff>146050</xdr:rowOff>
                  </from>
                  <to>
                    <xdr:col>3</xdr:col>
                    <xdr:colOff>869950</xdr:colOff>
                    <xdr:row>11</xdr:row>
                    <xdr:rowOff>374650</xdr:rowOff>
                  </to>
                </anchor>
              </controlPr>
            </control>
          </mc:Choice>
        </mc:AlternateContent>
        <mc:AlternateContent xmlns:mc="http://schemas.openxmlformats.org/markup-compatibility/2006">
          <mc:Choice Requires="x14">
            <control shapeId="2113" r:id="rId31" name="Check Box 65">
              <controlPr defaultSize="0" autoFill="0" autoLine="0" autoPict="0">
                <anchor moveWithCells="1">
                  <from>
                    <xdr:col>3</xdr:col>
                    <xdr:colOff>165100</xdr:colOff>
                    <xdr:row>12</xdr:row>
                    <xdr:rowOff>146050</xdr:rowOff>
                  </from>
                  <to>
                    <xdr:col>3</xdr:col>
                    <xdr:colOff>869950</xdr:colOff>
                    <xdr:row>12</xdr:row>
                    <xdr:rowOff>374650</xdr:rowOff>
                  </to>
                </anchor>
              </controlPr>
            </control>
          </mc:Choice>
        </mc:AlternateContent>
        <mc:AlternateContent xmlns:mc="http://schemas.openxmlformats.org/markup-compatibility/2006">
          <mc:Choice Requires="x14">
            <control shapeId="2114" r:id="rId32" name="Check Box 66">
              <controlPr defaultSize="0" autoFill="0" autoLine="0" autoPict="0">
                <anchor moveWithCells="1">
                  <from>
                    <xdr:col>3</xdr:col>
                    <xdr:colOff>165100</xdr:colOff>
                    <xdr:row>13</xdr:row>
                    <xdr:rowOff>146050</xdr:rowOff>
                  </from>
                  <to>
                    <xdr:col>3</xdr:col>
                    <xdr:colOff>869950</xdr:colOff>
                    <xdr:row>13</xdr:row>
                    <xdr:rowOff>374650</xdr:rowOff>
                  </to>
                </anchor>
              </controlPr>
            </control>
          </mc:Choice>
        </mc:AlternateContent>
        <mc:AlternateContent xmlns:mc="http://schemas.openxmlformats.org/markup-compatibility/2006">
          <mc:Choice Requires="x14">
            <control shapeId="2115" r:id="rId33" name="Check Box 67">
              <controlPr defaultSize="0" autoFill="0" autoLine="0" autoPict="0">
                <anchor moveWithCells="1">
                  <from>
                    <xdr:col>3</xdr:col>
                    <xdr:colOff>133350</xdr:colOff>
                    <xdr:row>14</xdr:row>
                    <xdr:rowOff>146050</xdr:rowOff>
                  </from>
                  <to>
                    <xdr:col>3</xdr:col>
                    <xdr:colOff>838200</xdr:colOff>
                    <xdr:row>14</xdr:row>
                    <xdr:rowOff>374650</xdr:rowOff>
                  </to>
                </anchor>
              </controlPr>
            </control>
          </mc:Choice>
        </mc:AlternateContent>
        <mc:AlternateContent xmlns:mc="http://schemas.openxmlformats.org/markup-compatibility/2006">
          <mc:Choice Requires="x14">
            <control shapeId="2116" r:id="rId34" name="Check Box 68">
              <controlPr defaultSize="0" autoFill="0" autoLine="0" autoPict="0">
                <anchor moveWithCells="1">
                  <from>
                    <xdr:col>3</xdr:col>
                    <xdr:colOff>165100</xdr:colOff>
                    <xdr:row>7</xdr:row>
                    <xdr:rowOff>146050</xdr:rowOff>
                  </from>
                  <to>
                    <xdr:col>3</xdr:col>
                    <xdr:colOff>869950</xdr:colOff>
                    <xdr:row>7</xdr:row>
                    <xdr:rowOff>374650</xdr:rowOff>
                  </to>
                </anchor>
              </controlPr>
            </control>
          </mc:Choice>
        </mc:AlternateContent>
        <mc:AlternateContent xmlns:mc="http://schemas.openxmlformats.org/markup-compatibility/2006">
          <mc:Choice Requires="x14">
            <control shapeId="2117" r:id="rId35" name="Check Box 69">
              <controlPr defaultSize="0" autoFill="0" autoLine="0" autoPict="0">
                <anchor moveWithCells="1">
                  <from>
                    <xdr:col>3</xdr:col>
                    <xdr:colOff>165100</xdr:colOff>
                    <xdr:row>6</xdr:row>
                    <xdr:rowOff>146050</xdr:rowOff>
                  </from>
                  <to>
                    <xdr:col>3</xdr:col>
                    <xdr:colOff>869950</xdr:colOff>
                    <xdr:row>6</xdr:row>
                    <xdr:rowOff>374650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AEB66-111F-4C41-A732-D5CB12453E8F}">
  <sheetPr codeName="Feuil3">
    <tabColor rgb="FF5E514D"/>
    <pageSetUpPr fitToPage="1"/>
  </sheetPr>
  <dimension ref="A1:N100"/>
  <sheetViews>
    <sheetView showGridLines="0" zoomScale="80" zoomScaleNormal="80" workbookViewId="0">
      <selection activeCell="M89" sqref="M89"/>
    </sheetView>
  </sheetViews>
  <sheetFormatPr baseColWidth="10" defaultRowHeight="37.5" customHeight="1" x14ac:dyDescent="0.35"/>
  <cols>
    <col min="1" max="1" width="2.81640625" customWidth="1"/>
    <col min="2" max="2" width="12" customWidth="1"/>
    <col min="3" max="3" width="54.453125" customWidth="1"/>
    <col min="4" max="4" width="30.81640625" customWidth="1"/>
    <col min="5" max="5" width="31.81640625" customWidth="1"/>
    <col min="6" max="6" width="68.81640625" customWidth="1"/>
  </cols>
  <sheetData>
    <row r="1" spans="1:14" ht="37.5" customHeight="1" x14ac:dyDescent="0.35">
      <c r="B1" s="48" t="s">
        <v>157</v>
      </c>
      <c r="C1" s="38"/>
      <c r="D1" s="39"/>
      <c r="E1" s="10"/>
      <c r="F1" s="10"/>
      <c r="G1" s="178"/>
      <c r="H1" s="178"/>
      <c r="I1" s="178"/>
      <c r="J1" s="178"/>
      <c r="K1" s="10"/>
    </row>
    <row r="2" spans="1:14" ht="20" customHeight="1" x14ac:dyDescent="0.35">
      <c r="B2" s="40" t="s">
        <v>215</v>
      </c>
      <c r="C2" s="41"/>
      <c r="D2" s="434"/>
      <c r="E2" s="435"/>
      <c r="F2" s="49"/>
      <c r="G2" s="182"/>
      <c r="H2" s="182"/>
      <c r="I2" s="182"/>
      <c r="J2" s="179"/>
      <c r="K2" s="49"/>
    </row>
    <row r="3" spans="1:14" ht="20.149999999999999" customHeight="1" x14ac:dyDescent="0.35">
      <c r="B3" s="40" t="s">
        <v>158</v>
      </c>
      <c r="C3" s="42"/>
      <c r="D3" s="208"/>
      <c r="E3" s="209"/>
      <c r="F3" s="46"/>
      <c r="G3" s="183"/>
      <c r="H3" s="436"/>
      <c r="I3" s="436"/>
      <c r="J3" s="180"/>
      <c r="K3" s="47"/>
    </row>
    <row r="4" spans="1:14" ht="20" customHeight="1" x14ac:dyDescent="0.35">
      <c r="B4" s="40" t="s">
        <v>159</v>
      </c>
      <c r="C4" s="42"/>
      <c r="D4" s="216"/>
      <c r="E4" s="209"/>
      <c r="F4" s="46"/>
      <c r="G4" s="183"/>
      <c r="H4" s="184"/>
      <c r="I4" s="184"/>
      <c r="J4" s="180"/>
      <c r="K4" s="47"/>
    </row>
    <row r="5" spans="1:14" ht="20.149999999999999" customHeight="1" x14ac:dyDescent="0.35">
      <c r="B5" s="40" t="s">
        <v>214</v>
      </c>
      <c r="C5" s="42"/>
      <c r="D5" s="216"/>
      <c r="E5" s="209"/>
      <c r="F5" s="46"/>
      <c r="G5" s="183"/>
      <c r="H5" s="184"/>
      <c r="I5" s="184"/>
      <c r="J5" s="180"/>
      <c r="K5" s="47"/>
    </row>
    <row r="6" spans="1:14" ht="20.149999999999999" customHeight="1" x14ac:dyDescent="0.35">
      <c r="B6" s="40" t="s">
        <v>283</v>
      </c>
      <c r="C6" s="42"/>
      <c r="D6" s="215"/>
      <c r="E6" s="50"/>
      <c r="F6" s="46"/>
      <c r="G6" s="51" t="s">
        <v>160</v>
      </c>
      <c r="H6" s="51" t="s">
        <v>161</v>
      </c>
      <c r="I6" s="51" t="s">
        <v>162</v>
      </c>
      <c r="J6" s="181"/>
    </row>
    <row r="7" spans="1:14" ht="20.149999999999999" customHeight="1" x14ac:dyDescent="0.35">
      <c r="B7" s="40" t="s">
        <v>282</v>
      </c>
      <c r="C7" s="42"/>
      <c r="D7" s="193" t="str">
        <f>IF(D6=3,4,IF(D6=2,3,IF(D6=4,4,IF(D6=0,""))))</f>
        <v/>
      </c>
      <c r="E7" s="50"/>
      <c r="F7" s="46"/>
      <c r="G7" s="52" t="s">
        <v>161</v>
      </c>
      <c r="H7" s="51" t="s">
        <v>162</v>
      </c>
      <c r="I7" s="51" t="s">
        <v>162</v>
      </c>
      <c r="J7" s="181"/>
    </row>
    <row r="8" spans="1:14" ht="50.5" customHeight="1" x14ac:dyDescent="0.35">
      <c r="B8" s="40" t="s">
        <v>281</v>
      </c>
      <c r="C8" s="41"/>
      <c r="D8" s="446"/>
      <c r="E8" s="447"/>
      <c r="F8" s="207"/>
      <c r="G8" s="185"/>
      <c r="H8" s="186"/>
      <c r="I8" s="186"/>
      <c r="J8" s="181"/>
    </row>
    <row r="9" spans="1:14" ht="20.149999999999999" customHeight="1" x14ac:dyDescent="0.35">
      <c r="B9" s="44" t="s">
        <v>163</v>
      </c>
      <c r="C9" s="45"/>
      <c r="D9" s="217"/>
      <c r="E9" s="50"/>
      <c r="F9" s="46"/>
      <c r="G9" s="46"/>
      <c r="H9" s="445"/>
      <c r="I9" s="445"/>
      <c r="J9" s="47"/>
      <c r="K9" s="47"/>
    </row>
    <row r="10" spans="1:14" ht="18" customHeight="1" x14ac:dyDescent="0.35">
      <c r="C10" s="466"/>
      <c r="D10" s="466"/>
      <c r="E10" s="37"/>
      <c r="F10" s="36"/>
    </row>
    <row r="11" spans="1:14" ht="37.5" customHeight="1" x14ac:dyDescent="0.65">
      <c r="B11" s="448" t="s">
        <v>164</v>
      </c>
      <c r="C11" s="448"/>
      <c r="D11" s="448"/>
      <c r="E11" s="448"/>
      <c r="F11" s="448"/>
      <c r="G11" s="53"/>
      <c r="H11" s="53"/>
      <c r="I11" s="53"/>
      <c r="J11" s="53"/>
      <c r="K11" s="53"/>
      <c r="L11" s="53"/>
      <c r="M11" s="53"/>
      <c r="N11" s="53"/>
    </row>
    <row r="12" spans="1:14" ht="75" customHeight="1" x14ac:dyDescent="0.65">
      <c r="A12" s="197"/>
      <c r="B12" s="439" t="s">
        <v>301</v>
      </c>
      <c r="C12" s="439"/>
      <c r="D12" s="439"/>
      <c r="E12" s="439"/>
      <c r="F12" s="439"/>
      <c r="G12" s="53"/>
      <c r="H12" s="53"/>
      <c r="I12" s="53"/>
      <c r="J12" s="53"/>
      <c r="K12" s="53"/>
      <c r="L12" s="53"/>
      <c r="M12" s="53"/>
      <c r="N12" s="53"/>
    </row>
    <row r="13" spans="1:14" ht="10.5" customHeight="1" x14ac:dyDescent="0.35">
      <c r="B13" s="196"/>
      <c r="C13" s="196"/>
      <c r="D13" s="196"/>
      <c r="E13" s="196"/>
      <c r="F13" s="196"/>
    </row>
    <row r="14" spans="1:14" ht="65" x14ac:dyDescent="0.35">
      <c r="B14" s="198" t="s">
        <v>194</v>
      </c>
      <c r="C14" s="467" t="s">
        <v>48</v>
      </c>
      <c r="D14" s="468"/>
      <c r="E14" s="18" t="s">
        <v>13</v>
      </c>
      <c r="F14" s="56" t="s">
        <v>166</v>
      </c>
    </row>
    <row r="15" spans="1:14" ht="30" customHeight="1" x14ac:dyDescent="0.35">
      <c r="B15" s="442" t="s">
        <v>174</v>
      </c>
      <c r="C15" s="443"/>
      <c r="D15" s="443"/>
      <c r="E15" s="443"/>
      <c r="F15" s="444"/>
    </row>
    <row r="16" spans="1:14" s="3" customFormat="1" ht="100" customHeight="1" x14ac:dyDescent="0.35">
      <c r="B16" s="194">
        <v>1</v>
      </c>
      <c r="C16" s="437" t="s">
        <v>253</v>
      </c>
      <c r="D16" s="438"/>
      <c r="E16" s="133">
        <f>'3 - DEPLACEMENTS EFFECTUES'!J36</f>
        <v>0</v>
      </c>
      <c r="F16" s="55"/>
    </row>
    <row r="17" spans="2:11" s="3" customFormat="1" ht="100" customHeight="1" x14ac:dyDescent="0.35">
      <c r="B17" s="194">
        <v>2</v>
      </c>
      <c r="C17" s="437" t="s">
        <v>47</v>
      </c>
      <c r="D17" s="438"/>
      <c r="E17" s="133">
        <f>'3 - DEPLACEMENTS EFFECTUES'!I36*200</f>
        <v>0</v>
      </c>
      <c r="F17" s="55"/>
    </row>
    <row r="18" spans="2:11" s="3" customFormat="1" ht="100" customHeight="1" x14ac:dyDescent="0.35">
      <c r="B18" s="194">
        <v>3</v>
      </c>
      <c r="C18" s="437" t="s">
        <v>15</v>
      </c>
      <c r="D18" s="438"/>
      <c r="E18" s="133">
        <f>SUM('3 - DEPLACEMENTS EFFECTUES'!L5:L35)*200</f>
        <v>0</v>
      </c>
      <c r="F18" s="55"/>
      <c r="K18" s="281"/>
    </row>
    <row r="19" spans="2:11" s="3" customFormat="1" ht="30" customHeight="1" x14ac:dyDescent="0.35">
      <c r="B19" s="442" t="s">
        <v>29</v>
      </c>
      <c r="C19" s="443"/>
      <c r="D19" s="443"/>
      <c r="E19" s="443"/>
      <c r="F19" s="444"/>
    </row>
    <row r="20" spans="2:11" s="3" customFormat="1" ht="19.5" customHeight="1" x14ac:dyDescent="0.35">
      <c r="B20" s="192"/>
      <c r="C20" s="440" t="s">
        <v>16</v>
      </c>
      <c r="D20" s="441"/>
      <c r="E20" s="457"/>
      <c r="F20" s="258" t="s">
        <v>216</v>
      </c>
    </row>
    <row r="21" spans="2:11" s="3" customFormat="1" ht="100" customHeight="1" x14ac:dyDescent="0.35">
      <c r="B21" s="195">
        <v>4</v>
      </c>
      <c r="C21" s="455"/>
      <c r="D21" s="456"/>
      <c r="E21" s="458"/>
      <c r="F21" s="188"/>
    </row>
    <row r="22" spans="2:11" s="3" customFormat="1" ht="24.65" customHeight="1" x14ac:dyDescent="0.35">
      <c r="B22" s="189"/>
      <c r="C22" s="440" t="s">
        <v>284</v>
      </c>
      <c r="D22" s="441"/>
      <c r="E22" s="457"/>
      <c r="F22" s="259" t="s">
        <v>217</v>
      </c>
    </row>
    <row r="23" spans="2:11" s="3" customFormat="1" ht="100" customHeight="1" x14ac:dyDescent="0.35">
      <c r="B23" s="195">
        <v>5</v>
      </c>
      <c r="C23" s="455"/>
      <c r="D23" s="456"/>
      <c r="E23" s="458"/>
      <c r="F23" s="188"/>
    </row>
    <row r="24" spans="2:11" s="3" customFormat="1" ht="29.15" customHeight="1" x14ac:dyDescent="0.35">
      <c r="B24" s="449">
        <v>6</v>
      </c>
      <c r="C24" s="440" t="s">
        <v>165</v>
      </c>
      <c r="D24" s="441"/>
      <c r="E24" s="457"/>
      <c r="F24" s="259" t="s">
        <v>217</v>
      </c>
    </row>
    <row r="25" spans="2:11" s="3" customFormat="1" ht="100" customHeight="1" x14ac:dyDescent="0.35">
      <c r="B25" s="450"/>
      <c r="C25" s="455"/>
      <c r="D25" s="456"/>
      <c r="E25" s="458"/>
      <c r="F25" s="188"/>
      <c r="K25" s="281"/>
    </row>
    <row r="26" spans="2:11" s="3" customFormat="1" ht="30" customHeight="1" x14ac:dyDescent="0.35">
      <c r="B26" s="442" t="s">
        <v>30</v>
      </c>
      <c r="C26" s="443"/>
      <c r="D26" s="443"/>
      <c r="E26" s="443"/>
      <c r="F26" s="444"/>
    </row>
    <row r="27" spans="2:11" s="3" customFormat="1" ht="35.15" customHeight="1" x14ac:dyDescent="0.35">
      <c r="B27" s="449">
        <v>7</v>
      </c>
      <c r="C27" s="440" t="s">
        <v>298</v>
      </c>
      <c r="D27" s="441"/>
      <c r="E27" s="313">
        <f>SUM(E28:E33)</f>
        <v>0</v>
      </c>
      <c r="F27" s="475"/>
    </row>
    <row r="28" spans="2:11" s="3" customFormat="1" ht="17.149999999999999" customHeight="1" x14ac:dyDescent="0.35">
      <c r="B28" s="463"/>
      <c r="C28" s="276"/>
      <c r="D28" s="190" t="s">
        <v>187</v>
      </c>
      <c r="E28" s="265"/>
      <c r="F28" s="473"/>
    </row>
    <row r="29" spans="2:11" s="3" customFormat="1" ht="17.149999999999999" customHeight="1" x14ac:dyDescent="0.35">
      <c r="B29" s="463"/>
      <c r="C29" s="276"/>
      <c r="D29" s="190" t="s">
        <v>182</v>
      </c>
      <c r="E29" s="265"/>
      <c r="F29" s="473"/>
    </row>
    <row r="30" spans="2:11" s="3" customFormat="1" ht="17.149999999999999" customHeight="1" x14ac:dyDescent="0.35">
      <c r="B30" s="463"/>
      <c r="C30" s="276"/>
      <c r="D30" s="190" t="s">
        <v>186</v>
      </c>
      <c r="E30" s="265"/>
      <c r="F30" s="473"/>
    </row>
    <row r="31" spans="2:11" s="3" customFormat="1" ht="17.149999999999999" customHeight="1" x14ac:dyDescent="0.35">
      <c r="B31" s="463"/>
      <c r="C31" s="276"/>
      <c r="D31" s="190" t="s">
        <v>183</v>
      </c>
      <c r="E31" s="265"/>
      <c r="F31" s="473"/>
    </row>
    <row r="32" spans="2:11" s="3" customFormat="1" ht="17.149999999999999" customHeight="1" x14ac:dyDescent="0.35">
      <c r="B32" s="463"/>
      <c r="C32" s="276"/>
      <c r="D32" s="190" t="s">
        <v>184</v>
      </c>
      <c r="E32" s="265"/>
      <c r="F32" s="473"/>
    </row>
    <row r="33" spans="2:10" s="3" customFormat="1" ht="17.149999999999999" customHeight="1" x14ac:dyDescent="0.35">
      <c r="B33" s="450"/>
      <c r="C33" s="276"/>
      <c r="D33" s="191" t="s">
        <v>218</v>
      </c>
      <c r="E33" s="266"/>
      <c r="F33" s="474"/>
    </row>
    <row r="34" spans="2:10" s="3" customFormat="1" ht="32.15" customHeight="1" x14ac:dyDescent="0.35">
      <c r="B34" s="449">
        <v>8</v>
      </c>
      <c r="C34" s="440" t="s">
        <v>299</v>
      </c>
      <c r="D34" s="441"/>
      <c r="E34" s="314"/>
      <c r="F34" s="259" t="s">
        <v>219</v>
      </c>
    </row>
    <row r="35" spans="2:10" s="3" customFormat="1" ht="58.5" customHeight="1" x14ac:dyDescent="0.35">
      <c r="B35" s="463"/>
      <c r="C35" s="459"/>
      <c r="D35" s="460"/>
      <c r="E35" s="315">
        <f>SUM(E36:E41)</f>
        <v>0</v>
      </c>
      <c r="F35" s="473"/>
    </row>
    <row r="36" spans="2:10" s="3" customFormat="1" ht="17.149999999999999" customHeight="1" x14ac:dyDescent="0.35">
      <c r="B36" s="463"/>
      <c r="C36" s="276"/>
      <c r="D36" s="190" t="s">
        <v>187</v>
      </c>
      <c r="E36" s="265"/>
      <c r="F36" s="473"/>
    </row>
    <row r="37" spans="2:10" s="3" customFormat="1" ht="17.149999999999999" customHeight="1" x14ac:dyDescent="0.35">
      <c r="B37" s="463"/>
      <c r="C37" s="276"/>
      <c r="D37" s="190" t="s">
        <v>182</v>
      </c>
      <c r="E37" s="265"/>
      <c r="F37" s="473"/>
    </row>
    <row r="38" spans="2:10" s="3" customFormat="1" ht="17.149999999999999" customHeight="1" x14ac:dyDescent="0.35">
      <c r="B38" s="463"/>
      <c r="C38" s="276"/>
      <c r="D38" s="190" t="s">
        <v>186</v>
      </c>
      <c r="E38" s="265"/>
      <c r="F38" s="473"/>
    </row>
    <row r="39" spans="2:10" s="3" customFormat="1" ht="17.149999999999999" customHeight="1" x14ac:dyDescent="0.35">
      <c r="B39" s="463"/>
      <c r="C39" s="276"/>
      <c r="D39" s="190" t="s">
        <v>183</v>
      </c>
      <c r="E39" s="265"/>
      <c r="F39" s="473"/>
    </row>
    <row r="40" spans="2:10" s="3" customFormat="1" ht="17.149999999999999" customHeight="1" x14ac:dyDescent="0.35">
      <c r="B40" s="463"/>
      <c r="C40" s="276"/>
      <c r="D40" s="190" t="s">
        <v>184</v>
      </c>
      <c r="E40" s="265"/>
      <c r="F40" s="473"/>
    </row>
    <row r="41" spans="2:10" s="3" customFormat="1" ht="17.149999999999999" customHeight="1" x14ac:dyDescent="0.35">
      <c r="B41" s="450"/>
      <c r="C41" s="274"/>
      <c r="D41" s="191" t="s">
        <v>218</v>
      </c>
      <c r="E41" s="277"/>
      <c r="F41" s="474"/>
    </row>
    <row r="42" spans="2:10" s="3" customFormat="1" ht="27" customHeight="1" x14ac:dyDescent="0.35">
      <c r="B42" s="449">
        <v>9</v>
      </c>
      <c r="C42" s="451" t="s">
        <v>20</v>
      </c>
      <c r="D42" s="452"/>
      <c r="E42" s="461"/>
      <c r="F42" s="259" t="s">
        <v>285</v>
      </c>
    </row>
    <row r="43" spans="2:10" s="3" customFormat="1" ht="100" customHeight="1" x14ac:dyDescent="0.35">
      <c r="B43" s="450"/>
      <c r="C43" s="453"/>
      <c r="D43" s="454"/>
      <c r="E43" s="462"/>
      <c r="F43" s="188"/>
      <c r="J43" s="281"/>
    </row>
    <row r="44" spans="2:10" s="3" customFormat="1" ht="30" customHeight="1" x14ac:dyDescent="0.35">
      <c r="B44" s="442" t="s">
        <v>121</v>
      </c>
      <c r="C44" s="443"/>
      <c r="D44" s="443"/>
      <c r="E44" s="443"/>
      <c r="F44" s="444"/>
    </row>
    <row r="45" spans="2:10" s="3" customFormat="1" ht="17.149999999999999" customHeight="1" x14ac:dyDescent="0.35">
      <c r="B45" s="449">
        <v>10</v>
      </c>
      <c r="C45" s="440" t="s">
        <v>247</v>
      </c>
      <c r="D45" s="441"/>
      <c r="E45" s="282"/>
      <c r="F45" s="464" t="s">
        <v>208</v>
      </c>
    </row>
    <row r="46" spans="2:10" s="3" customFormat="1" ht="15.65" customHeight="1" x14ac:dyDescent="0.35">
      <c r="B46" s="463"/>
      <c r="C46" s="459"/>
      <c r="D46" s="460"/>
      <c r="E46" s="283"/>
      <c r="F46" s="465"/>
    </row>
    <row r="47" spans="2:10" s="3" customFormat="1" ht="25" customHeight="1" x14ac:dyDescent="0.35">
      <c r="B47" s="463"/>
      <c r="C47" s="276"/>
      <c r="D47" s="190" t="s">
        <v>222</v>
      </c>
      <c r="E47" s="267"/>
      <c r="F47" s="235"/>
    </row>
    <row r="48" spans="2:10" s="3" customFormat="1" ht="25" customHeight="1" x14ac:dyDescent="0.35">
      <c r="B48" s="463"/>
      <c r="C48" s="276"/>
      <c r="D48" s="190" t="s">
        <v>223</v>
      </c>
      <c r="E48" s="267"/>
      <c r="F48" s="235"/>
    </row>
    <row r="49" spans="2:9" s="3" customFormat="1" ht="25" customHeight="1" x14ac:dyDescent="0.35">
      <c r="B49" s="463"/>
      <c r="C49" s="276"/>
      <c r="D49" s="190" t="s">
        <v>224</v>
      </c>
      <c r="E49" s="267"/>
      <c r="F49" s="235"/>
    </row>
    <row r="50" spans="2:9" s="3" customFormat="1" ht="24.65" customHeight="1" x14ac:dyDescent="0.35">
      <c r="B50" s="450"/>
      <c r="C50" s="274"/>
      <c r="D50" s="190" t="s">
        <v>225</v>
      </c>
      <c r="E50" s="277"/>
      <c r="F50" s="188"/>
    </row>
    <row r="51" spans="2:9" s="3" customFormat="1" ht="100" customHeight="1" x14ac:dyDescent="0.35">
      <c r="B51" s="194">
        <v>11</v>
      </c>
      <c r="C51" s="437" t="s">
        <v>21</v>
      </c>
      <c r="D51" s="438"/>
      <c r="E51" s="268"/>
      <c r="F51" s="55"/>
    </row>
    <row r="52" spans="2:9" s="3" customFormat="1" ht="19.5" customHeight="1" x14ac:dyDescent="0.35">
      <c r="B52" s="449">
        <v>12</v>
      </c>
      <c r="C52" s="272"/>
      <c r="D52" s="273"/>
      <c r="E52" s="284"/>
      <c r="F52" s="464" t="s">
        <v>185</v>
      </c>
    </row>
    <row r="53" spans="2:9" s="3" customFormat="1" ht="48" customHeight="1" x14ac:dyDescent="0.35">
      <c r="B53" s="463"/>
      <c r="C53" s="480" t="s">
        <v>254</v>
      </c>
      <c r="D53" s="481"/>
      <c r="E53" s="285"/>
      <c r="F53" s="465"/>
      <c r="G53" s="226"/>
    </row>
    <row r="54" spans="2:9" s="3" customFormat="1" ht="23.5" customHeight="1" x14ac:dyDescent="0.35">
      <c r="B54" s="463"/>
      <c r="C54" s="275"/>
      <c r="D54" s="190" t="s">
        <v>222</v>
      </c>
      <c r="E54" s="269"/>
      <c r="F54" s="286"/>
      <c r="G54" s="226"/>
    </row>
    <row r="55" spans="2:9" s="3" customFormat="1" ht="23.5" customHeight="1" x14ac:dyDescent="0.35">
      <c r="B55" s="463"/>
      <c r="C55" s="275"/>
      <c r="D55" s="190" t="s">
        <v>223</v>
      </c>
      <c r="E55" s="269"/>
      <c r="F55" s="286"/>
      <c r="G55" s="226"/>
    </row>
    <row r="56" spans="2:9" s="3" customFormat="1" ht="23.5" customHeight="1" x14ac:dyDescent="0.35">
      <c r="B56" s="463"/>
      <c r="C56" s="275"/>
      <c r="D56" s="190" t="s">
        <v>224</v>
      </c>
      <c r="E56" s="269"/>
      <c r="F56" s="286"/>
      <c r="G56" s="226"/>
    </row>
    <row r="57" spans="2:9" s="3" customFormat="1" ht="23.5" customHeight="1" x14ac:dyDescent="0.35">
      <c r="B57" s="450"/>
      <c r="C57" s="236"/>
      <c r="D57" s="191" t="s">
        <v>225</v>
      </c>
      <c r="E57" s="270"/>
      <c r="F57" s="287"/>
      <c r="G57" s="226"/>
    </row>
    <row r="58" spans="2:9" s="3" customFormat="1" ht="26.25" customHeight="1" x14ac:dyDescent="0.35">
      <c r="B58" s="449">
        <v>13</v>
      </c>
      <c r="C58" s="451" t="s">
        <v>22</v>
      </c>
      <c r="D58" s="452"/>
      <c r="E58" s="476"/>
      <c r="F58" s="260" t="s">
        <v>201</v>
      </c>
    </row>
    <row r="59" spans="2:9" s="3" customFormat="1" ht="100" customHeight="1" x14ac:dyDescent="0.35">
      <c r="B59" s="450"/>
      <c r="C59" s="453"/>
      <c r="D59" s="454"/>
      <c r="E59" s="477"/>
      <c r="F59" s="188"/>
    </row>
    <row r="60" spans="2:9" s="3" customFormat="1" ht="100" customHeight="1" x14ac:dyDescent="0.35">
      <c r="B60" s="194">
        <v>14</v>
      </c>
      <c r="C60" s="437" t="s">
        <v>23</v>
      </c>
      <c r="D60" s="438"/>
      <c r="E60" s="268"/>
      <c r="F60" s="55"/>
    </row>
    <row r="61" spans="2:9" s="3" customFormat="1" ht="100" customHeight="1" x14ac:dyDescent="0.35">
      <c r="B61" s="194">
        <v>15</v>
      </c>
      <c r="C61" s="437" t="s">
        <v>24</v>
      </c>
      <c r="D61" s="438"/>
      <c r="E61" s="268"/>
      <c r="F61" s="55"/>
    </row>
    <row r="62" spans="2:9" s="3" customFormat="1" ht="30" customHeight="1" x14ac:dyDescent="0.35">
      <c r="B62" s="442" t="s">
        <v>132</v>
      </c>
      <c r="C62" s="443"/>
      <c r="D62" s="443"/>
      <c r="E62" s="443"/>
      <c r="F62" s="444"/>
    </row>
    <row r="63" spans="2:9" s="3" customFormat="1" ht="100" customHeight="1" x14ac:dyDescent="0.35">
      <c r="B63" s="194">
        <v>16</v>
      </c>
      <c r="C63" s="437" t="s">
        <v>244</v>
      </c>
      <c r="D63" s="438"/>
      <c r="E63" s="268"/>
      <c r="F63" s="55"/>
      <c r="I63" s="281"/>
    </row>
    <row r="64" spans="2:9" s="3" customFormat="1" ht="30" customHeight="1" x14ac:dyDescent="0.35">
      <c r="B64" s="442" t="s">
        <v>175</v>
      </c>
      <c r="C64" s="443"/>
      <c r="D64" s="443"/>
      <c r="E64" s="443"/>
      <c r="F64" s="444"/>
    </row>
    <row r="65" spans="2:9" s="3" customFormat="1" ht="24.65" customHeight="1" x14ac:dyDescent="0.35">
      <c r="B65" s="449">
        <v>17</v>
      </c>
      <c r="C65" s="451" t="s">
        <v>25</v>
      </c>
      <c r="D65" s="452"/>
      <c r="E65" s="478"/>
      <c r="F65" s="261" t="s">
        <v>199</v>
      </c>
    </row>
    <row r="66" spans="2:9" s="3" customFormat="1" ht="100" customHeight="1" x14ac:dyDescent="0.35">
      <c r="B66" s="450"/>
      <c r="C66" s="453"/>
      <c r="D66" s="454"/>
      <c r="E66" s="479"/>
      <c r="F66" s="188"/>
    </row>
    <row r="67" spans="2:9" s="3" customFormat="1" ht="100" customHeight="1" x14ac:dyDescent="0.35">
      <c r="B67" s="194">
        <v>18</v>
      </c>
      <c r="C67" s="437" t="s">
        <v>36</v>
      </c>
      <c r="D67" s="438"/>
      <c r="E67" s="268"/>
      <c r="F67" s="55"/>
    </row>
    <row r="68" spans="2:9" s="3" customFormat="1" ht="26.15" customHeight="1" x14ac:dyDescent="0.35">
      <c r="B68" s="449">
        <v>19</v>
      </c>
      <c r="C68" s="440" t="s">
        <v>26</v>
      </c>
      <c r="D68" s="441"/>
      <c r="E68" s="476"/>
      <c r="F68" s="261" t="s">
        <v>200</v>
      </c>
    </row>
    <row r="69" spans="2:9" s="3" customFormat="1" ht="100" customHeight="1" x14ac:dyDescent="0.35">
      <c r="B69" s="450"/>
      <c r="C69" s="455"/>
      <c r="D69" s="456"/>
      <c r="E69" s="477"/>
      <c r="F69" s="188"/>
    </row>
    <row r="70" spans="2:9" s="3" customFormat="1" ht="100" customHeight="1" x14ac:dyDescent="0.35">
      <c r="B70" s="194">
        <v>20</v>
      </c>
      <c r="C70" s="437" t="s">
        <v>138</v>
      </c>
      <c r="D70" s="438"/>
      <c r="E70" s="268"/>
      <c r="F70" s="55"/>
    </row>
    <row r="71" spans="2:9" s="3" customFormat="1" ht="100" customHeight="1" x14ac:dyDescent="0.35">
      <c r="B71" s="194">
        <v>21</v>
      </c>
      <c r="C71" s="437" t="s">
        <v>248</v>
      </c>
      <c r="D71" s="438"/>
      <c r="E71" s="268"/>
      <c r="F71" s="55"/>
      <c r="I71" s="281"/>
    </row>
    <row r="72" spans="2:9" s="3" customFormat="1" ht="30" customHeight="1" x14ac:dyDescent="0.35">
      <c r="B72" s="442" t="s">
        <v>33</v>
      </c>
      <c r="C72" s="443"/>
      <c r="D72" s="443"/>
      <c r="E72" s="443"/>
      <c r="F72" s="444"/>
    </row>
    <row r="73" spans="2:9" s="3" customFormat="1" ht="100" customHeight="1" x14ac:dyDescent="0.35">
      <c r="B73" s="194">
        <v>22</v>
      </c>
      <c r="C73" s="437" t="s">
        <v>27</v>
      </c>
      <c r="D73" s="438"/>
      <c r="E73" s="268"/>
      <c r="F73" s="55"/>
    </row>
    <row r="74" spans="2:9" s="3" customFormat="1" ht="100" customHeight="1" x14ac:dyDescent="0.35">
      <c r="B74" s="194">
        <v>23</v>
      </c>
      <c r="C74" s="437" t="s">
        <v>37</v>
      </c>
      <c r="D74" s="438"/>
      <c r="E74" s="268"/>
      <c r="F74" s="55"/>
    </row>
    <row r="75" spans="2:9" s="3" customFormat="1" ht="100" customHeight="1" x14ac:dyDescent="0.35">
      <c r="B75" s="194">
        <v>24</v>
      </c>
      <c r="C75" s="437" t="s">
        <v>249</v>
      </c>
      <c r="D75" s="438"/>
      <c r="E75" s="268"/>
      <c r="F75" s="55"/>
    </row>
    <row r="76" spans="2:9" s="3" customFormat="1" ht="29" customHeight="1" x14ac:dyDescent="0.35">
      <c r="B76" s="449">
        <v>25</v>
      </c>
      <c r="C76" s="440" t="s">
        <v>251</v>
      </c>
      <c r="D76" s="441"/>
      <c r="E76" s="476"/>
      <c r="F76" s="261" t="s">
        <v>202</v>
      </c>
    </row>
    <row r="77" spans="2:9" s="3" customFormat="1" ht="135" customHeight="1" x14ac:dyDescent="0.35">
      <c r="B77" s="450"/>
      <c r="C77" s="455"/>
      <c r="D77" s="456"/>
      <c r="E77" s="477"/>
      <c r="F77" s="188"/>
      <c r="I77" s="281"/>
    </row>
    <row r="78" spans="2:9" s="3" customFormat="1" ht="30.75" customHeight="1" x14ac:dyDescent="0.35">
      <c r="B78" s="63"/>
      <c r="C78" s="469" t="s">
        <v>42</v>
      </c>
      <c r="D78" s="470"/>
      <c r="E78" s="271">
        <f>SUM(E16+E17+E18+E20+E22+E24+E27+E35+E42+E47+E48+E49+E50+E51+E54+E55+E56+E57+E60+E58+E61+E63+E65+E67+E68+E70+E71+E73+E74+E75+E76)</f>
        <v>0</v>
      </c>
      <c r="F78" s="54"/>
    </row>
    <row r="79" spans="2:9" s="3" customFormat="1" ht="24.75" customHeight="1" x14ac:dyDescent="0.35">
      <c r="C79" s="1"/>
      <c r="D79" s="1"/>
      <c r="E79" s="2"/>
      <c r="F79" s="2"/>
    </row>
    <row r="80" spans="2:9" s="3" customFormat="1" ht="14" customHeight="1" x14ac:dyDescent="0.35">
      <c r="C80" s="485" t="s">
        <v>295</v>
      </c>
      <c r="D80" s="486"/>
      <c r="E80" s="489">
        <v>0</v>
      </c>
      <c r="F80" s="261" t="s">
        <v>229</v>
      </c>
    </row>
    <row r="81" spans="3:14" s="3" customFormat="1" ht="25.5" customHeight="1" x14ac:dyDescent="0.35">
      <c r="C81" s="487"/>
      <c r="D81" s="488"/>
      <c r="E81" s="490"/>
      <c r="F81" s="225"/>
    </row>
    <row r="82" spans="3:14" s="3" customFormat="1" ht="25.5" customHeight="1" x14ac:dyDescent="0.35">
      <c r="C82" s="471" t="s">
        <v>4</v>
      </c>
      <c r="D82" s="472"/>
      <c r="E82" s="271">
        <f>E78-E80</f>
        <v>0</v>
      </c>
      <c r="F82" s="57"/>
      <c r="I82" s="281"/>
    </row>
    <row r="83" spans="3:14" ht="33" customHeight="1" thickBot="1" x14ac:dyDescent="0.4"/>
    <row r="84" spans="3:14" ht="37.5" customHeight="1" x14ac:dyDescent="0.35">
      <c r="C84" s="102" t="s">
        <v>6</v>
      </c>
      <c r="D84" s="491" t="s">
        <v>34</v>
      </c>
      <c r="E84" s="492"/>
      <c r="F84" s="493"/>
    </row>
    <row r="85" spans="3:14" ht="14.5" customHeight="1" x14ac:dyDescent="0.35">
      <c r="C85" s="103"/>
      <c r="D85" s="494" t="s">
        <v>38</v>
      </c>
      <c r="E85" s="495"/>
      <c r="F85" s="496"/>
    </row>
    <row r="86" spans="3:14" ht="14.5" x14ac:dyDescent="0.35">
      <c r="C86" s="103"/>
      <c r="D86" s="108"/>
      <c r="E86" s="58"/>
      <c r="F86" s="113"/>
    </row>
    <row r="87" spans="3:14" ht="14.5" x14ac:dyDescent="0.35">
      <c r="C87" s="103"/>
      <c r="D87" s="109" t="s">
        <v>7</v>
      </c>
      <c r="E87" s="59"/>
      <c r="F87" s="114"/>
    </row>
    <row r="88" spans="3:14" ht="37.5" customHeight="1" x14ac:dyDescent="0.35">
      <c r="C88" s="104"/>
      <c r="D88" s="109" t="s">
        <v>8</v>
      </c>
      <c r="E88" s="60"/>
      <c r="F88" s="114"/>
    </row>
    <row r="89" spans="3:14" ht="14.5" x14ac:dyDescent="0.35">
      <c r="C89" s="105"/>
      <c r="D89" s="109" t="s">
        <v>9</v>
      </c>
      <c r="E89" s="61"/>
      <c r="F89" s="114"/>
    </row>
    <row r="90" spans="3:14" ht="37.5" customHeight="1" x14ac:dyDescent="0.35">
      <c r="C90" s="106"/>
      <c r="D90" s="110"/>
      <c r="E90" s="60"/>
      <c r="F90" s="114"/>
    </row>
    <row r="91" spans="3:14" ht="37.5" customHeight="1" x14ac:dyDescent="0.35">
      <c r="C91" s="106"/>
      <c r="D91" s="111" t="s">
        <v>10</v>
      </c>
      <c r="E91" s="59"/>
      <c r="F91" s="114"/>
    </row>
    <row r="92" spans="3:14" ht="37.5" customHeight="1" thickBot="1" x14ac:dyDescent="0.4">
      <c r="C92" s="107"/>
      <c r="D92" s="112"/>
      <c r="E92" s="116"/>
      <c r="F92" s="115"/>
    </row>
    <row r="93" spans="3:14" ht="30.5" customHeight="1" x14ac:dyDescent="0.35">
      <c r="C93" s="482" t="s">
        <v>11</v>
      </c>
      <c r="D93" s="483"/>
      <c r="E93" s="483"/>
      <c r="F93" s="484"/>
    </row>
    <row r="94" spans="3:14" ht="8.15" customHeight="1" x14ac:dyDescent="0.35"/>
    <row r="95" spans="3:14" ht="18.649999999999999" customHeight="1" x14ac:dyDescent="0.35">
      <c r="C95" s="355" t="s">
        <v>58</v>
      </c>
      <c r="D95" s="355"/>
      <c r="E95" s="355"/>
      <c r="F95" s="355"/>
      <c r="G95" s="6"/>
      <c r="H95" s="6"/>
      <c r="I95" s="6"/>
      <c r="J95" s="6"/>
      <c r="K95" s="6"/>
      <c r="L95" s="6"/>
      <c r="M95" s="6"/>
      <c r="N95" s="6"/>
    </row>
    <row r="96" spans="3:14" ht="46" customHeight="1" x14ac:dyDescent="0.35">
      <c r="C96" s="402" t="s">
        <v>54</v>
      </c>
      <c r="D96" s="402"/>
      <c r="E96" s="402"/>
      <c r="F96" s="402"/>
      <c r="G96" s="6"/>
      <c r="H96" s="6"/>
      <c r="I96" s="6"/>
      <c r="J96" s="6"/>
      <c r="K96" s="6"/>
      <c r="L96" s="6"/>
      <c r="M96" s="6"/>
      <c r="N96" s="6"/>
    </row>
    <row r="97" spans="3:14" ht="32.5" customHeight="1" x14ac:dyDescent="0.35">
      <c r="C97" s="402" t="s">
        <v>55</v>
      </c>
      <c r="D97" s="402"/>
      <c r="E97" s="402"/>
      <c r="F97" s="402"/>
      <c r="G97" s="6"/>
      <c r="H97" s="6"/>
      <c r="I97" s="6"/>
      <c r="J97" s="6"/>
      <c r="K97" s="6"/>
      <c r="L97" s="6"/>
      <c r="M97" s="6"/>
      <c r="N97" s="6"/>
    </row>
    <row r="98" spans="3:14" ht="13" customHeight="1" x14ac:dyDescent="0.35">
      <c r="C98" s="326" t="s">
        <v>56</v>
      </c>
      <c r="D98" s="326"/>
      <c r="E98" s="326"/>
      <c r="F98" s="326"/>
      <c r="G98" s="326"/>
      <c r="H98" s="326"/>
      <c r="I98" s="326"/>
      <c r="J98" s="326"/>
      <c r="K98" s="326"/>
      <c r="L98" s="326"/>
      <c r="M98" s="326"/>
      <c r="N98" s="326"/>
    </row>
    <row r="99" spans="3:14" ht="16" customHeight="1" x14ac:dyDescent="0.35">
      <c r="C99" s="62" t="s">
        <v>59</v>
      </c>
      <c r="D99" s="6"/>
      <c r="E99" s="6"/>
      <c r="F99" s="6"/>
      <c r="G99" s="6"/>
      <c r="H99" s="6"/>
      <c r="I99" s="6"/>
      <c r="J99" s="6"/>
      <c r="K99" s="6"/>
      <c r="L99" s="6"/>
      <c r="M99" s="6"/>
      <c r="N99" s="6"/>
    </row>
    <row r="100" spans="3:14" ht="34.5" customHeight="1" x14ac:dyDescent="0.35">
      <c r="C100" s="402" t="s">
        <v>57</v>
      </c>
      <c r="D100" s="402"/>
      <c r="E100" s="402"/>
      <c r="F100" s="402"/>
      <c r="G100" s="6"/>
      <c r="H100" s="6"/>
      <c r="I100" s="6"/>
      <c r="J100" s="6"/>
      <c r="K100" s="6"/>
      <c r="L100" s="6"/>
      <c r="M100" s="6"/>
      <c r="N100" s="6"/>
    </row>
  </sheetData>
  <sheetProtection algorithmName="SHA-512" hashValue="l2uMj7Fu9B7p0OxrjELzboqUT8qV3mYIyROITcPHwqDJnmFhCySZtQHN+ZOIS0gbWuJR2YBf9M0qMHg6RrEKSw==" saltValue="owvHzoUjiUglf55xEgKm2g==" spinCount="100000" sheet="1" objects="1" scenarios="1"/>
  <mergeCells count="73">
    <mergeCell ref="F52:F53"/>
    <mergeCell ref="D84:F84"/>
    <mergeCell ref="D85:F85"/>
    <mergeCell ref="C74:D74"/>
    <mergeCell ref="E68:E69"/>
    <mergeCell ref="C93:F93"/>
    <mergeCell ref="E76:E77"/>
    <mergeCell ref="C80:D81"/>
    <mergeCell ref="E80:E81"/>
    <mergeCell ref="E58:E59"/>
    <mergeCell ref="E65:E66"/>
    <mergeCell ref="B64:F64"/>
    <mergeCell ref="B52:B57"/>
    <mergeCell ref="B76:B77"/>
    <mergeCell ref="C76:D77"/>
    <mergeCell ref="B65:B66"/>
    <mergeCell ref="C65:D66"/>
    <mergeCell ref="B68:B69"/>
    <mergeCell ref="C68:D69"/>
    <mergeCell ref="C75:D75"/>
    <mergeCell ref="B62:F62"/>
    <mergeCell ref="B58:B59"/>
    <mergeCell ref="C58:D59"/>
    <mergeCell ref="C53:D53"/>
    <mergeCell ref="B72:F72"/>
    <mergeCell ref="C100:F100"/>
    <mergeCell ref="C10:D10"/>
    <mergeCell ref="C95:F95"/>
    <mergeCell ref="C96:F96"/>
    <mergeCell ref="C97:F97"/>
    <mergeCell ref="C60:D60"/>
    <mergeCell ref="C61:D61"/>
    <mergeCell ref="C14:D14"/>
    <mergeCell ref="C16:D16"/>
    <mergeCell ref="C17:D17"/>
    <mergeCell ref="C20:D21"/>
    <mergeCell ref="C78:D78"/>
    <mergeCell ref="C82:D82"/>
    <mergeCell ref="F35:F41"/>
    <mergeCell ref="C45:D46"/>
    <mergeCell ref="F27:F33"/>
    <mergeCell ref="B11:F11"/>
    <mergeCell ref="B42:B43"/>
    <mergeCell ref="C42:D43"/>
    <mergeCell ref="C51:D51"/>
    <mergeCell ref="C22:D23"/>
    <mergeCell ref="E22:E23"/>
    <mergeCell ref="C24:D25"/>
    <mergeCell ref="C34:D35"/>
    <mergeCell ref="E24:E25"/>
    <mergeCell ref="E42:E43"/>
    <mergeCell ref="B27:B33"/>
    <mergeCell ref="E20:E21"/>
    <mergeCell ref="B24:B25"/>
    <mergeCell ref="B45:B50"/>
    <mergeCell ref="B34:B41"/>
    <mergeCell ref="F45:F46"/>
    <mergeCell ref="D2:E2"/>
    <mergeCell ref="H3:I3"/>
    <mergeCell ref="C18:D18"/>
    <mergeCell ref="B12:F12"/>
    <mergeCell ref="C73:D73"/>
    <mergeCell ref="C67:D67"/>
    <mergeCell ref="C70:D70"/>
    <mergeCell ref="C71:D71"/>
    <mergeCell ref="C63:D63"/>
    <mergeCell ref="C27:D27"/>
    <mergeCell ref="B15:F15"/>
    <mergeCell ref="B19:F19"/>
    <mergeCell ref="B26:F26"/>
    <mergeCell ref="B44:F44"/>
    <mergeCell ref="H9:I9"/>
    <mergeCell ref="D8:E8"/>
  </mergeCells>
  <phoneticPr fontId="45" type="noConversion"/>
  <dataValidations count="1">
    <dataValidation type="list" allowBlank="1" showInputMessage="1" showErrorMessage="1" sqref="F8" xr:uid="{84B8A09F-B1A7-4E8F-9D0F-8A46C79D46DE}">
      <formula1>$G$6:$I$6</formula1>
    </dataValidation>
  </dataValidations>
  <hyperlinks>
    <hyperlink ref="C98" r:id="rId1" xr:uid="{18A11EA1-2B38-4014-8700-478559232A7F}"/>
    <hyperlink ref="C99" r:id="rId2" xr:uid="{67C3301C-CC15-4FC3-957F-D327ABD57FC7}"/>
    <hyperlink ref="B16" location="'2 - NOTICE EXPLICATIVE'!B12" display="'2 - NOTICE EXPLICATIVE'!B12" xr:uid="{663B633F-1EFE-4DD8-B3A1-6EB9527CBED5}"/>
    <hyperlink ref="B17" location="'2 - NOTICE EXPLICATIVE'!B15" display="'2 - NOTICE EXPLICATIVE'!B15" xr:uid="{0A47691A-DB20-4164-98E5-333C37A85BCC}"/>
    <hyperlink ref="B18" location="'2 - NOTICE EXPLICATIVE'!B16" display="'2 - NOTICE EXPLICATIVE'!B16" xr:uid="{71574040-EF9C-4CF0-86CB-D941C333D30B}"/>
    <hyperlink ref="B45:B46" location="'2 - NOTICE EXPLICATIVE'!B33" display="'2 - NOTICE EXPLICATIVE'!B33" xr:uid="{ACDF01EC-1C87-47C3-8F61-CF451405A18D}"/>
    <hyperlink ref="B42" location="'2 - NOTICE EXPLICATIVE'!B30" display="'2 - NOTICE EXPLICATIVE'!B30" xr:uid="{FFC72C89-E5B9-41C6-BA8E-612C572EE91C}"/>
    <hyperlink ref="B76" location="'2 - NOTICE EXPLICATIVE'!B60" display="'2 - NOTICE EXPLICATIVE'!B60" xr:uid="{663900AA-8176-47A1-9AB0-A5FBE657DD71}"/>
    <hyperlink ref="B21" location="'2 - NOTICE EXPLICATIVE'!B19" display="'2 - NOTICE EXPLICATIVE'!B19" xr:uid="{CB34F251-330A-4F7B-9FA3-75AEF2772D24}"/>
    <hyperlink ref="B23" location="'2 - NOTICE EXPLICATIVE'!B20" display="'2 - NOTICE EXPLICATIVE'!B20" xr:uid="{81F9485E-B315-43EB-9D33-906C6BD98CD2}"/>
    <hyperlink ref="B24" location="'2 - NOTICE EXPLICATIVE'!B25" display="'2 - NOTICE EXPLICATIVE'!B25" xr:uid="{4C46F315-D8DC-4E2A-8B9E-91C4D197FE05}"/>
    <hyperlink ref="B27:B33" location="'2 - NOTICE EXPLICATIVE'!B24" display="'2 - NOTICE EXPLICATIVE'!B24" xr:uid="{4A894DC4-35C8-465F-BD55-07AFB4762DCF}"/>
    <hyperlink ref="B34:B41" location="'2 - NOTICE EXPLICATIVE'!B25" display="'2 - NOTICE EXPLICATIVE'!B25" xr:uid="{58B3EA00-B4C5-4C54-95AD-880C5954F2EC}"/>
    <hyperlink ref="B51" location="'2 - NOTICE EXPLICATIVE'!B33" display="'2 - NOTICE EXPLICATIVE'!B33" xr:uid="{AE983613-75EB-4AA9-B709-7249FD320DC2}"/>
    <hyperlink ref="B52:B53" location="'2 - NOTICE EXPLICATIVE'!B38" display="'2 - NOTICE EXPLICATIVE'!B38" xr:uid="{B3F43187-9052-4185-BEA0-8A1373BC2CEC}"/>
    <hyperlink ref="B58" location="'2 - NOTICE EXPLICATIVE'!B39" display="'2 - NOTICE EXPLICATIVE'!B39" xr:uid="{35F19C7A-D65C-49FA-878F-AD33B55354B4}"/>
    <hyperlink ref="B60" location="'2 - NOTICE EXPLICATIVE'!B36" display="'2 - NOTICE EXPLICATIVE'!B36" xr:uid="{E3AD5AB1-3B1D-4A03-B69F-EAED5655D8E9}"/>
    <hyperlink ref="B61" location="'2 - NOTICE EXPLICATIVE'!B37" display="'2 - NOTICE EXPLICATIVE'!B37" xr:uid="{67A5147D-E621-442F-9A88-FF3CEFE94A23}"/>
    <hyperlink ref="B63" location="'2 - NOTICE EXPLICATIVE'!B42" display="'2 - NOTICE EXPLICATIVE'!B42" xr:uid="{BAC6323E-CA02-4266-A96D-2DC572BFD5BE}"/>
    <hyperlink ref="B65" location="'2 - NOTICE EXPLICATIVE'!B49" display="'2 - NOTICE EXPLICATIVE'!B49" xr:uid="{B44E76B4-BB47-4BA4-B785-8D62BB2AAE92}"/>
    <hyperlink ref="B67" location="'2 - NOTICE EXPLICATIVE'!B47" display="'2 - NOTICE EXPLICATIVE'!B47" xr:uid="{E8DC0D85-3B78-4961-AA1B-AEE9524BA668}"/>
    <hyperlink ref="B68" location="'2 - NOTICE EXPLICATIVE'!B52" display="'2 - NOTICE EXPLICATIVE'!B52" xr:uid="{FE7152E2-54DD-47B4-88DE-3013A2901EB1}"/>
    <hyperlink ref="B70" location="'2 - NOTICE EXPLICATIVE'!B49" display="'2 - NOTICE EXPLICATIVE'!B49" xr:uid="{69063BDC-0087-43B7-9CF5-249DE5351037}"/>
    <hyperlink ref="B71" location="'2 - NOTICE EXPLICATIVE'!B50" display="'2 - NOTICE EXPLICATIVE'!B50" xr:uid="{5D1277DD-4504-4B39-919C-BE330161CE2D}"/>
    <hyperlink ref="B73" location="'2 - NOTICE EXPLICATIVE'!B53" display="'2 - NOTICE EXPLICATIVE'!B53" xr:uid="{3A5D95FE-BDB3-4BF4-AD0C-3E46A15630F1}"/>
    <hyperlink ref="B74" location="'2 - NOTICE EXPLICATIVE'!B54" display="'2 - NOTICE EXPLICATIVE'!B54" xr:uid="{8A35ABE6-0EB7-4A00-B138-E4461969258F}"/>
    <hyperlink ref="B75" location="'2 - NOTICE EXPLICATIVE'!B55" display="'2 - NOTICE EXPLICATIVE'!B55" xr:uid="{183E54B6-A32D-4974-AB44-98CB59496EAE}"/>
    <hyperlink ref="B24:B25" location="'2 - NOTICE EXPLICATIVE'!B21" display="'2 - NOTICE EXPLICATIVE'!B21" xr:uid="{88FEF4D0-581F-4908-BD46-2BC62F91AD95}"/>
    <hyperlink ref="B42:B43" location="'2 - NOTICE EXPLICATIVE'!B26" display="'2 - NOTICE EXPLICATIVE'!B26" xr:uid="{F9C91F34-997D-47C1-BFB8-94BE1E257470}"/>
    <hyperlink ref="B45:B50" location="'2 - NOTICE EXPLICATIVE'!B29" display="'2 - NOTICE EXPLICATIVE'!B29" xr:uid="{135D09CA-6DB2-4890-90EF-8840E950DB4A}"/>
    <hyperlink ref="B52:B57" location="'2 - NOTICE EXPLICATIVE'!B34" display="'2 - NOTICE EXPLICATIVE'!B34" xr:uid="{70425201-0E39-44EC-9FB8-7FDEE194F59F}"/>
    <hyperlink ref="B58:B59" location="'2 - NOTICE EXPLICATIVE'!B35" display="'2 - NOTICE EXPLICATIVE'!B35" xr:uid="{BA0495F6-2351-498C-B8BC-A29657E76229}"/>
    <hyperlink ref="B65:B66" location="'2 - NOTICE EXPLICATIVE'!B45" display="'2 - NOTICE EXPLICATIVE'!B45" xr:uid="{17B83EC5-0CBF-4DF7-A065-CECBFE239D74}"/>
    <hyperlink ref="B68:B69" location="'2 - NOTICE EXPLICATIVE'!B48" display="'2 - NOTICE EXPLICATIVE'!B48" xr:uid="{72DB2A9F-5296-4E73-9840-4A4F37D884B7}"/>
  </hyperlinks>
  <pageMargins left="0" right="0" top="0" bottom="0" header="0.11811023622047245" footer="0.11811023622047245"/>
  <pageSetup paperSize="8" scale="52" fitToHeight="0" orientation="portrait"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75A1A-CCC1-430B-8441-81272E3F14DE}">
  <sheetPr codeName="Feuil5">
    <tabColor rgb="FFFFC000"/>
    <pageSetUpPr fitToPage="1"/>
  </sheetPr>
  <dimension ref="A2:K46"/>
  <sheetViews>
    <sheetView showGridLines="0" topLeftCell="A19" zoomScale="120" zoomScaleNormal="120" workbookViewId="0">
      <selection activeCell="L23" sqref="L23"/>
    </sheetView>
  </sheetViews>
  <sheetFormatPr baseColWidth="10" defaultColWidth="10.81640625" defaultRowHeight="14" x14ac:dyDescent="0.3"/>
  <cols>
    <col min="1" max="1" width="10.81640625" style="210"/>
    <col min="2" max="7" width="15.54296875" style="210" customWidth="1"/>
    <col min="8" max="16384" width="10.81640625" style="210"/>
  </cols>
  <sheetData>
    <row r="2" spans="1:11" ht="22.5" x14ac:dyDescent="0.45">
      <c r="A2" s="506" t="s">
        <v>167</v>
      </c>
      <c r="B2" s="506"/>
      <c r="C2" s="506"/>
      <c r="D2" s="506"/>
      <c r="E2" s="506"/>
      <c r="F2" s="506"/>
      <c r="G2" s="506"/>
      <c r="H2" s="506"/>
      <c r="I2" s="506"/>
      <c r="J2" s="506"/>
      <c r="K2" s="506"/>
    </row>
    <row r="4" spans="1:11" ht="18" x14ac:dyDescent="0.4">
      <c r="A4" s="264" t="s">
        <v>286</v>
      </c>
      <c r="B4" s="211"/>
      <c r="C4" s="211"/>
      <c r="D4" s="211"/>
      <c r="E4" s="211"/>
      <c r="F4" s="211"/>
      <c r="G4" s="211"/>
    </row>
    <row r="5" spans="1:11" ht="7" customHeight="1" x14ac:dyDescent="0.3">
      <c r="A5" s="211"/>
      <c r="B5" s="211"/>
      <c r="C5" s="211"/>
      <c r="D5" s="211"/>
      <c r="E5" s="211"/>
      <c r="F5" s="211"/>
      <c r="G5" s="211"/>
    </row>
    <row r="6" spans="1:11" ht="17.149999999999999" customHeight="1" x14ac:dyDescent="0.3">
      <c r="A6" s="263" t="s">
        <v>287</v>
      </c>
      <c r="B6" s="212"/>
      <c r="C6" s="212"/>
      <c r="D6" s="206">
        <f>'4 - ERDE'!D6</f>
        <v>0</v>
      </c>
      <c r="E6" s="211"/>
      <c r="F6" s="211"/>
      <c r="G6" s="211"/>
    </row>
    <row r="7" spans="1:11" ht="10" customHeight="1" x14ac:dyDescent="0.3">
      <c r="A7" s="211"/>
      <c r="B7" s="211"/>
      <c r="C7" s="211"/>
      <c r="D7" s="211"/>
      <c r="E7" s="211"/>
      <c r="F7" s="211"/>
      <c r="G7" s="211"/>
    </row>
    <row r="8" spans="1:11" ht="17.149999999999999" customHeight="1" x14ac:dyDescent="0.3">
      <c r="A8" s="211"/>
      <c r="B8" s="218" t="s">
        <v>296</v>
      </c>
      <c r="C8" s="211"/>
      <c r="D8" s="211"/>
      <c r="E8" s="211"/>
      <c r="F8" s="211"/>
      <c r="G8" s="211"/>
    </row>
    <row r="9" spans="1:11" ht="17.149999999999999" customHeight="1" x14ac:dyDescent="0.3">
      <c r="A9" s="211"/>
      <c r="B9" s="206" t="s">
        <v>191</v>
      </c>
      <c r="C9" s="206" t="s">
        <v>169</v>
      </c>
      <c r="D9" s="206" t="str">
        <f>IF((D6&gt;2),"Année 3","")</f>
        <v/>
      </c>
      <c r="E9" s="206" t="str">
        <f>IF((D6&gt;3),"Année 4","")</f>
        <v/>
      </c>
      <c r="F9" s="211"/>
      <c r="G9" s="211"/>
    </row>
    <row r="10" spans="1:11" ht="17.149999999999999" customHeight="1" x14ac:dyDescent="0.3">
      <c r="A10" s="211"/>
      <c r="B10" s="205"/>
      <c r="C10" s="205"/>
      <c r="D10" s="205"/>
      <c r="E10" s="205"/>
      <c r="F10" s="211"/>
      <c r="G10" s="211"/>
    </row>
    <row r="11" spans="1:11" ht="7" customHeight="1" x14ac:dyDescent="0.3">
      <c r="A11" s="211"/>
      <c r="B11" s="211"/>
      <c r="C11" s="211"/>
      <c r="D11" s="211"/>
      <c r="E11" s="211"/>
      <c r="F11" s="211"/>
      <c r="G11" s="211"/>
    </row>
    <row r="12" spans="1:11" ht="17.149999999999999" customHeight="1" x14ac:dyDescent="0.3">
      <c r="A12" s="211"/>
      <c r="B12" s="218" t="s">
        <v>203</v>
      </c>
      <c r="C12" s="211"/>
      <c r="D12" s="211"/>
      <c r="E12" s="211"/>
      <c r="F12" s="211"/>
      <c r="G12" s="211"/>
    </row>
    <row r="13" spans="1:11" ht="17.149999999999999" customHeight="1" x14ac:dyDescent="0.3">
      <c r="A13" s="211"/>
      <c r="B13" s="206" t="s">
        <v>168</v>
      </c>
      <c r="C13" s="206" t="s">
        <v>169</v>
      </c>
      <c r="D13" s="211"/>
      <c r="E13" s="211"/>
      <c r="F13" s="211"/>
      <c r="G13" s="211"/>
    </row>
    <row r="14" spans="1:11" ht="17.149999999999999" customHeight="1" x14ac:dyDescent="0.3">
      <c r="A14" s="211"/>
      <c r="B14" s="205"/>
      <c r="C14" s="205"/>
      <c r="D14" s="211"/>
      <c r="E14" s="211"/>
      <c r="F14" s="211"/>
      <c r="G14" s="211"/>
    </row>
    <row r="15" spans="1:11" ht="27" customHeight="1" x14ac:dyDescent="0.3">
      <c r="A15" s="218" t="s">
        <v>198</v>
      </c>
      <c r="B15" s="211"/>
      <c r="C15" s="211"/>
      <c r="D15" s="211"/>
      <c r="E15" s="211"/>
      <c r="F15" s="211"/>
      <c r="G15" s="211"/>
    </row>
    <row r="16" spans="1:11" ht="17.149999999999999" customHeight="1" x14ac:dyDescent="0.3">
      <c r="A16" s="211"/>
      <c r="B16" s="211"/>
      <c r="C16" s="211"/>
      <c r="D16" s="211"/>
      <c r="E16" s="211"/>
      <c r="F16" s="211"/>
      <c r="G16" s="211"/>
    </row>
    <row r="17" spans="1:11" ht="17.149999999999999" customHeight="1" x14ac:dyDescent="0.3">
      <c r="A17" s="262" t="s">
        <v>264</v>
      </c>
      <c r="B17" s="211"/>
      <c r="C17" s="211"/>
      <c r="D17" s="211"/>
      <c r="E17" s="211"/>
      <c r="F17" s="211"/>
      <c r="G17" s="211"/>
    </row>
    <row r="18" spans="1:11" ht="6.5" customHeight="1" x14ac:dyDescent="0.3">
      <c r="A18" s="211"/>
      <c r="B18" s="211"/>
      <c r="C18" s="211"/>
      <c r="D18" s="211"/>
      <c r="E18" s="211"/>
      <c r="F18" s="211"/>
      <c r="G18" s="211"/>
    </row>
    <row r="19" spans="1:11" ht="118" customHeight="1" x14ac:dyDescent="0.3">
      <c r="A19" s="497"/>
      <c r="B19" s="498"/>
      <c r="C19" s="498"/>
      <c r="D19" s="498"/>
      <c r="E19" s="498"/>
      <c r="F19" s="498"/>
      <c r="G19" s="498"/>
      <c r="H19" s="498"/>
      <c r="I19" s="498"/>
      <c r="J19" s="498"/>
      <c r="K19" s="499"/>
    </row>
    <row r="20" spans="1:11" ht="28.5" customHeight="1" x14ac:dyDescent="0.3">
      <c r="A20" s="218" t="s">
        <v>177</v>
      </c>
      <c r="B20" s="211"/>
      <c r="C20" s="211"/>
      <c r="D20" s="211"/>
      <c r="E20" s="211"/>
      <c r="F20" s="211"/>
      <c r="G20" s="211"/>
    </row>
    <row r="21" spans="1:11" x14ac:dyDescent="0.3">
      <c r="A21" s="213"/>
      <c r="B21" s="262" t="s">
        <v>179</v>
      </c>
      <c r="C21" s="211"/>
      <c r="D21" s="211"/>
      <c r="E21" s="262" t="s">
        <v>178</v>
      </c>
      <c r="F21" s="211"/>
      <c r="G21" s="211"/>
    </row>
    <row r="22" spans="1:11" ht="8" customHeight="1" x14ac:dyDescent="0.3">
      <c r="A22" s="214"/>
      <c r="B22" s="211"/>
      <c r="C22" s="211"/>
      <c r="D22" s="211"/>
      <c r="E22" s="211"/>
      <c r="F22" s="211"/>
      <c r="G22" s="211"/>
    </row>
    <row r="23" spans="1:11" ht="168.5" customHeight="1" x14ac:dyDescent="0.3">
      <c r="A23" s="497"/>
      <c r="B23" s="498"/>
      <c r="C23" s="498"/>
      <c r="D23" s="498"/>
      <c r="E23" s="498"/>
      <c r="F23" s="498"/>
      <c r="G23" s="498"/>
      <c r="H23" s="498"/>
      <c r="I23" s="498"/>
      <c r="J23" s="498"/>
      <c r="K23" s="499"/>
    </row>
    <row r="24" spans="1:11" ht="27" customHeight="1" x14ac:dyDescent="0.3">
      <c r="A24" s="218" t="s">
        <v>189</v>
      </c>
      <c r="B24" s="211"/>
      <c r="C24" s="211"/>
      <c r="D24" s="211"/>
      <c r="E24" s="211"/>
      <c r="F24" s="211"/>
      <c r="G24" s="211"/>
    </row>
    <row r="25" spans="1:11" x14ac:dyDescent="0.3">
      <c r="A25" s="213"/>
      <c r="B25" s="211"/>
      <c r="C25" s="211"/>
      <c r="D25" s="211"/>
      <c r="E25" s="211"/>
      <c r="F25" s="211"/>
      <c r="G25" s="211"/>
    </row>
    <row r="26" spans="1:11" x14ac:dyDescent="0.3">
      <c r="A26" s="262" t="s">
        <v>209</v>
      </c>
      <c r="B26" s="211"/>
      <c r="C26" s="211"/>
      <c r="D26" s="211"/>
      <c r="E26" s="211"/>
      <c r="F26" s="211"/>
      <c r="G26" s="211"/>
    </row>
    <row r="27" spans="1:11" ht="5" customHeight="1" x14ac:dyDescent="0.3">
      <c r="A27" s="262"/>
      <c r="B27" s="211"/>
      <c r="C27" s="211"/>
      <c r="D27" s="211"/>
      <c r="E27" s="211"/>
      <c r="F27" s="211"/>
      <c r="G27" s="211"/>
    </row>
    <row r="28" spans="1:11" ht="170" customHeight="1" x14ac:dyDescent="0.3">
      <c r="A28" s="503"/>
      <c r="B28" s="504"/>
      <c r="C28" s="504"/>
      <c r="D28" s="504"/>
      <c r="E28" s="504"/>
      <c r="F28" s="504"/>
      <c r="G28" s="504"/>
      <c r="H28" s="504"/>
      <c r="I28" s="504"/>
      <c r="J28" s="504"/>
      <c r="K28" s="505"/>
    </row>
    <row r="29" spans="1:11" ht="32" customHeight="1" x14ac:dyDescent="0.3">
      <c r="A29" s="218" t="s">
        <v>188</v>
      </c>
      <c r="B29" s="211"/>
      <c r="C29" s="211"/>
      <c r="D29" s="211"/>
      <c r="E29" s="211"/>
      <c r="F29" s="211"/>
      <c r="G29" s="211"/>
    </row>
    <row r="30" spans="1:11" ht="7" customHeight="1" x14ac:dyDescent="0.3">
      <c r="A30" s="213"/>
      <c r="B30" s="211"/>
      <c r="C30" s="211"/>
      <c r="D30" s="211"/>
      <c r="E30" s="211"/>
      <c r="F30" s="211"/>
      <c r="G30" s="211"/>
    </row>
    <row r="31" spans="1:11" x14ac:dyDescent="0.3">
      <c r="A31" s="213"/>
      <c r="B31" s="211"/>
      <c r="C31" s="211"/>
      <c r="D31" s="211"/>
      <c r="E31" s="211"/>
      <c r="F31" s="211"/>
      <c r="G31" s="211"/>
    </row>
    <row r="32" spans="1:11" ht="26.5" customHeight="1" x14ac:dyDescent="0.3">
      <c r="A32" s="507" t="s">
        <v>265</v>
      </c>
      <c r="B32" s="507"/>
      <c r="C32" s="507"/>
      <c r="D32" s="507"/>
      <c r="E32" s="507"/>
      <c r="F32" s="507"/>
      <c r="G32" s="507"/>
      <c r="H32" s="507"/>
      <c r="I32" s="507"/>
      <c r="J32" s="507"/>
      <c r="K32" s="507"/>
    </row>
    <row r="33" spans="1:11" ht="9" customHeight="1" x14ac:dyDescent="0.3">
      <c r="A33" s="296"/>
      <c r="B33" s="296"/>
      <c r="C33" s="296"/>
      <c r="D33" s="296"/>
      <c r="E33" s="296"/>
      <c r="F33" s="296"/>
      <c r="G33" s="296"/>
      <c r="H33" s="296"/>
      <c r="I33" s="296"/>
      <c r="J33" s="296"/>
      <c r="K33" s="296"/>
    </row>
    <row r="34" spans="1:11" ht="168.5" customHeight="1" x14ac:dyDescent="0.3">
      <c r="A34" s="500"/>
      <c r="B34" s="501"/>
      <c r="C34" s="501"/>
      <c r="D34" s="501"/>
      <c r="E34" s="501"/>
      <c r="F34" s="501"/>
      <c r="G34" s="501"/>
      <c r="H34" s="501"/>
      <c r="I34" s="501"/>
      <c r="J34" s="501"/>
      <c r="K34" s="502"/>
    </row>
    <row r="35" spans="1:11" ht="29" customHeight="1" x14ac:dyDescent="0.3">
      <c r="A35" s="218" t="s">
        <v>180</v>
      </c>
    </row>
    <row r="36" spans="1:11" ht="8.5" customHeight="1" x14ac:dyDescent="0.3">
      <c r="A36" s="213"/>
    </row>
    <row r="37" spans="1:11" x14ac:dyDescent="0.3">
      <c r="A37" s="213"/>
    </row>
    <row r="38" spans="1:11" x14ac:dyDescent="0.3">
      <c r="A38" s="262" t="s">
        <v>181</v>
      </c>
    </row>
    <row r="39" spans="1:11" ht="5" customHeight="1" x14ac:dyDescent="0.3">
      <c r="A39" s="262"/>
    </row>
    <row r="40" spans="1:11" ht="168.5" customHeight="1" x14ac:dyDescent="0.3">
      <c r="A40" s="503"/>
      <c r="B40" s="504"/>
      <c r="C40" s="504"/>
      <c r="D40" s="504"/>
      <c r="E40" s="504"/>
      <c r="F40" s="504"/>
      <c r="G40" s="504"/>
      <c r="H40" s="504"/>
      <c r="I40" s="504"/>
      <c r="J40" s="504"/>
      <c r="K40" s="505"/>
    </row>
    <row r="41" spans="1:11" ht="22.5" customHeight="1" x14ac:dyDescent="0.3">
      <c r="A41" s="218" t="s">
        <v>261</v>
      </c>
    </row>
    <row r="42" spans="1:11" ht="5.5" customHeight="1" x14ac:dyDescent="0.3"/>
    <row r="44" spans="1:11" ht="19" customHeight="1" x14ac:dyDescent="0.3">
      <c r="A44" s="214"/>
    </row>
    <row r="45" spans="1:11" ht="24" customHeight="1" x14ac:dyDescent="0.3">
      <c r="A45" s="218" t="s">
        <v>195</v>
      </c>
    </row>
    <row r="46" spans="1:11" ht="5.5" customHeight="1" x14ac:dyDescent="0.3"/>
  </sheetData>
  <mergeCells count="7">
    <mergeCell ref="A19:K19"/>
    <mergeCell ref="A34:K34"/>
    <mergeCell ref="A40:K40"/>
    <mergeCell ref="A2:K2"/>
    <mergeCell ref="A32:K32"/>
    <mergeCell ref="A23:K23"/>
    <mergeCell ref="A28:K28"/>
  </mergeCells>
  <phoneticPr fontId="45" type="noConversion"/>
  <conditionalFormatting sqref="E10">
    <cfRule type="cellIs" dxfId="0" priority="1" operator="greaterThan">
      <formula>$D$6</formula>
    </cfRule>
  </conditionalFormatting>
  <pageMargins left="0.7" right="0.7" top="0.75" bottom="0.75" header="0.3" footer="0.3"/>
  <pageSetup paperSize="8"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107950</xdr:colOff>
                    <xdr:row>19</xdr:row>
                    <xdr:rowOff>349250</xdr:rowOff>
                  </from>
                  <to>
                    <xdr:col>0</xdr:col>
                    <xdr:colOff>647700</xdr:colOff>
                    <xdr:row>21</xdr:row>
                    <xdr:rowOff>31750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463550</xdr:colOff>
                    <xdr:row>19</xdr:row>
                    <xdr:rowOff>342900</xdr:rowOff>
                  </from>
                  <to>
                    <xdr:col>3</xdr:col>
                    <xdr:colOff>1073150</xdr:colOff>
                    <xdr:row>21</xdr:row>
                    <xdr:rowOff>38100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0</xdr:col>
                    <xdr:colOff>88900</xdr:colOff>
                    <xdr:row>24</xdr:row>
                    <xdr:rowOff>0</xdr:rowOff>
                  </from>
                  <to>
                    <xdr:col>0</xdr:col>
                    <xdr:colOff>628650</xdr:colOff>
                    <xdr:row>25</xdr:row>
                    <xdr:rowOff>95250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0</xdr:col>
                    <xdr:colOff>723900</xdr:colOff>
                    <xdr:row>24</xdr:row>
                    <xdr:rowOff>0</xdr:rowOff>
                  </from>
                  <to>
                    <xdr:col>1</xdr:col>
                    <xdr:colOff>571500</xdr:colOff>
                    <xdr:row>25</xdr:row>
                    <xdr:rowOff>95250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0</xdr:col>
                    <xdr:colOff>107950</xdr:colOff>
                    <xdr:row>29</xdr:row>
                    <xdr:rowOff>57150</xdr:rowOff>
                  </from>
                  <to>
                    <xdr:col>0</xdr:col>
                    <xdr:colOff>647700</xdr:colOff>
                    <xdr:row>31</xdr:row>
                    <xdr:rowOff>31750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0</xdr:col>
                    <xdr:colOff>641350</xdr:colOff>
                    <xdr:row>29</xdr:row>
                    <xdr:rowOff>57150</xdr:rowOff>
                  </from>
                  <to>
                    <xdr:col>1</xdr:col>
                    <xdr:colOff>488950</xdr:colOff>
                    <xdr:row>31</xdr:row>
                    <xdr:rowOff>31750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0</xdr:col>
                    <xdr:colOff>127000</xdr:colOff>
                    <xdr:row>35</xdr:row>
                    <xdr:rowOff>57150</xdr:rowOff>
                  </from>
                  <to>
                    <xdr:col>1</xdr:col>
                    <xdr:colOff>0</xdr:colOff>
                    <xdr:row>37</xdr:row>
                    <xdr:rowOff>12700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0</xdr:col>
                    <xdr:colOff>698500</xdr:colOff>
                    <xdr:row>35</xdr:row>
                    <xdr:rowOff>57150</xdr:rowOff>
                  </from>
                  <to>
                    <xdr:col>1</xdr:col>
                    <xdr:colOff>552450</xdr:colOff>
                    <xdr:row>37</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0</xdr:col>
                    <xdr:colOff>50800</xdr:colOff>
                    <xdr:row>42</xdr:row>
                    <xdr:rowOff>0</xdr:rowOff>
                  </from>
                  <to>
                    <xdr:col>2</xdr:col>
                    <xdr:colOff>146050</xdr:colOff>
                    <xdr:row>43</xdr:row>
                    <xdr:rowOff>57150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0</xdr:col>
                    <xdr:colOff>69850</xdr:colOff>
                    <xdr:row>45</xdr:row>
                    <xdr:rowOff>171450</xdr:rowOff>
                  </from>
                  <to>
                    <xdr:col>0</xdr:col>
                    <xdr:colOff>704850</xdr:colOff>
                    <xdr:row>47</xdr:row>
                    <xdr:rowOff>57150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0</xdr:col>
                    <xdr:colOff>476250</xdr:colOff>
                    <xdr:row>45</xdr:row>
                    <xdr:rowOff>171450</xdr:rowOff>
                  </from>
                  <to>
                    <xdr:col>1</xdr:col>
                    <xdr:colOff>342900</xdr:colOff>
                    <xdr:row>47</xdr:row>
                    <xdr:rowOff>69850</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from>
                    <xdr:col>0</xdr:col>
                    <xdr:colOff>57150</xdr:colOff>
                    <xdr:row>15</xdr:row>
                    <xdr:rowOff>19050</xdr:rowOff>
                  </from>
                  <to>
                    <xdr:col>0</xdr:col>
                    <xdr:colOff>603250</xdr:colOff>
                    <xdr:row>16</xdr:row>
                    <xdr:rowOff>31750</xdr:rowOff>
                  </to>
                </anchor>
              </controlPr>
            </control>
          </mc:Choice>
        </mc:AlternateContent>
        <mc:AlternateContent xmlns:mc="http://schemas.openxmlformats.org/markup-compatibility/2006">
          <mc:Choice Requires="x14">
            <control shapeId="5135" r:id="rId16" name="Check Box 15">
              <controlPr defaultSize="0" autoFill="0" autoLine="0" autoPict="0">
                <anchor moveWithCells="1">
                  <from>
                    <xdr:col>0</xdr:col>
                    <xdr:colOff>647700</xdr:colOff>
                    <xdr:row>15</xdr:row>
                    <xdr:rowOff>19050</xdr:rowOff>
                  </from>
                  <to>
                    <xdr:col>1</xdr:col>
                    <xdr:colOff>508000</xdr:colOff>
                    <xdr:row>16</xdr:row>
                    <xdr:rowOff>50800</xdr:rowOff>
                  </to>
                </anchor>
              </controlPr>
            </control>
          </mc:Choice>
        </mc:AlternateContent>
        <mc:AlternateContent xmlns:mc="http://schemas.openxmlformats.org/markup-compatibility/2006">
          <mc:Choice Requires="x14">
            <control shapeId="5136" r:id="rId17" name="Check Box 16">
              <controlPr defaultSize="0" autoFill="0" autoLine="0" autoPict="0">
                <anchor moveWithCells="1">
                  <from>
                    <xdr:col>2</xdr:col>
                    <xdr:colOff>190500</xdr:colOff>
                    <xdr:row>42</xdr:row>
                    <xdr:rowOff>12700</xdr:rowOff>
                  </from>
                  <to>
                    <xdr:col>3</xdr:col>
                    <xdr:colOff>165100</xdr:colOff>
                    <xdr:row>43</xdr:row>
                    <xdr:rowOff>69850</xdr:rowOff>
                  </to>
                </anchor>
              </controlPr>
            </control>
          </mc:Choice>
        </mc:AlternateContent>
        <mc:AlternateContent xmlns:mc="http://schemas.openxmlformats.org/markup-compatibility/2006">
          <mc:Choice Requires="x14">
            <control shapeId="5137" r:id="rId18" name="Check Box 17">
              <controlPr defaultSize="0" autoFill="0" autoLine="0" autoPict="0">
                <anchor moveWithCells="1">
                  <from>
                    <xdr:col>0</xdr:col>
                    <xdr:colOff>44450</xdr:colOff>
                    <xdr:row>43</xdr:row>
                    <xdr:rowOff>6350</xdr:rowOff>
                  </from>
                  <to>
                    <xdr:col>0</xdr:col>
                    <xdr:colOff>654050</xdr:colOff>
                    <xdr:row>44</xdr:row>
                    <xdr:rowOff>31750</xdr:rowOff>
                  </to>
                </anchor>
              </controlPr>
            </control>
          </mc:Choice>
        </mc:AlternateContent>
        <mc:AlternateContent xmlns:mc="http://schemas.openxmlformats.org/markup-compatibility/2006">
          <mc:Choice Requires="x14">
            <control shapeId="5138" r:id="rId19" name="Check Box 18">
              <controlPr defaultSize="0" autoFill="0" autoLine="0" autoPict="0">
                <anchor moveWithCells="1">
                  <from>
                    <xdr:col>3</xdr:col>
                    <xdr:colOff>209550</xdr:colOff>
                    <xdr:row>42</xdr:row>
                    <xdr:rowOff>12700</xdr:rowOff>
                  </from>
                  <to>
                    <xdr:col>4</xdr:col>
                    <xdr:colOff>184150</xdr:colOff>
                    <xdr:row>43</xdr:row>
                    <xdr:rowOff>69850</xdr:rowOff>
                  </to>
                </anchor>
              </controlPr>
            </control>
          </mc:Choice>
        </mc:AlternateContent>
        <mc:AlternateContent xmlns:mc="http://schemas.openxmlformats.org/markup-compatibility/2006">
          <mc:Choice Requires="x14">
            <control shapeId="5139" r:id="rId20" name="Check Box 19">
              <controlPr defaultSize="0" autoFill="0" autoLine="0" autoPict="0">
                <anchor moveWithCells="1">
                  <from>
                    <xdr:col>3</xdr:col>
                    <xdr:colOff>1079500</xdr:colOff>
                    <xdr:row>42</xdr:row>
                    <xdr:rowOff>12700</xdr:rowOff>
                  </from>
                  <to>
                    <xdr:col>4</xdr:col>
                    <xdr:colOff>1047750</xdr:colOff>
                    <xdr:row>43</xdr:row>
                    <xdr:rowOff>69850</xdr:rowOff>
                  </to>
                </anchor>
              </controlPr>
            </control>
          </mc:Choice>
        </mc:AlternateContent>
        <mc:AlternateContent xmlns:mc="http://schemas.openxmlformats.org/markup-compatibility/2006">
          <mc:Choice Requires="x14">
            <control shapeId="5140" r:id="rId21" name="Check Box 20">
              <controlPr defaultSize="0" autoFill="0" autoLine="0" autoPict="0">
                <anchor moveWithCells="1">
                  <from>
                    <xdr:col>4</xdr:col>
                    <xdr:colOff>971550</xdr:colOff>
                    <xdr:row>42</xdr:row>
                    <xdr:rowOff>12700</xdr:rowOff>
                  </from>
                  <to>
                    <xdr:col>5</xdr:col>
                    <xdr:colOff>946150</xdr:colOff>
                    <xdr:row>43</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59F41-25AB-4C8E-9950-6024638E0605}">
  <sheetPr codeName="Feuil7">
    <tabColor rgb="FF5E514D"/>
    <pageSetUpPr fitToPage="1"/>
  </sheetPr>
  <dimension ref="B2:M55"/>
  <sheetViews>
    <sheetView showGridLines="0" topLeftCell="B6" zoomScale="85" zoomScaleNormal="85" workbookViewId="0">
      <selection activeCell="G9" sqref="G9:H9"/>
    </sheetView>
  </sheetViews>
  <sheetFormatPr baseColWidth="10" defaultRowHeight="14.5" x14ac:dyDescent="0.35"/>
  <cols>
    <col min="1" max="1" width="3.26953125" customWidth="1"/>
    <col min="2" max="2" width="22.26953125" customWidth="1"/>
    <col min="3" max="3" width="14.26953125" customWidth="1"/>
    <col min="4" max="4" width="29.453125" customWidth="1"/>
    <col min="5" max="9" width="11.54296875" customWidth="1"/>
    <col min="12" max="12" width="43.54296875" customWidth="1"/>
  </cols>
  <sheetData>
    <row r="2" spans="2:13" s="5" customFormat="1" ht="25" x14ac:dyDescent="0.5">
      <c r="B2" s="511" t="s">
        <v>193</v>
      </c>
      <c r="C2" s="511"/>
      <c r="D2" s="511"/>
      <c r="E2" s="511"/>
      <c r="F2" s="511"/>
      <c r="G2" s="511"/>
      <c r="H2" s="511"/>
      <c r="I2" s="511"/>
      <c r="J2" s="511"/>
      <c r="K2" s="511"/>
      <c r="L2" s="511"/>
      <c r="M2" s="69"/>
    </row>
    <row r="3" spans="2:13" s="5" customFormat="1" ht="14" x14ac:dyDescent="0.3"/>
    <row r="4" spans="2:13" s="5" customFormat="1" ht="14" x14ac:dyDescent="0.3"/>
    <row r="5" spans="2:13" s="5" customFormat="1" ht="14" x14ac:dyDescent="0.3"/>
    <row r="6" spans="2:13" s="5" customFormat="1" ht="14" x14ac:dyDescent="0.3">
      <c r="B6" s="101" t="s">
        <v>101</v>
      </c>
      <c r="C6" s="70"/>
      <c r="D6" s="70"/>
      <c r="E6" s="70"/>
      <c r="F6" s="70"/>
      <c r="G6" s="70"/>
      <c r="H6" s="70"/>
      <c r="I6" s="70"/>
      <c r="J6" s="70"/>
      <c r="K6" s="70"/>
      <c r="L6" s="70"/>
    </row>
    <row r="7" spans="2:13" s="5" customFormat="1" ht="14" x14ac:dyDescent="0.3">
      <c r="B7" s="35"/>
    </row>
    <row r="8" spans="2:13" s="5" customFormat="1" ht="14" x14ac:dyDescent="0.3">
      <c r="B8" s="562" t="s">
        <v>84</v>
      </c>
      <c r="C8" s="562"/>
      <c r="D8" s="563" t="s">
        <v>77</v>
      </c>
      <c r="E8" s="564"/>
      <c r="F8" s="565"/>
      <c r="G8" s="177" t="s">
        <v>70</v>
      </c>
      <c r="H8" s="177" t="s">
        <v>71</v>
      </c>
      <c r="I8" s="177" t="s">
        <v>72</v>
      </c>
      <c r="J8" s="72"/>
      <c r="K8" s="556" t="s">
        <v>1</v>
      </c>
      <c r="L8" s="557"/>
    </row>
    <row r="9" spans="2:13" s="5" customFormat="1" ht="49.5" customHeight="1" x14ac:dyDescent="0.3">
      <c r="B9" s="515" t="s">
        <v>67</v>
      </c>
      <c r="C9" s="515"/>
      <c r="D9" s="516" t="s">
        <v>256</v>
      </c>
      <c r="E9" s="516"/>
      <c r="F9" s="516"/>
      <c r="G9" s="227"/>
      <c r="H9" s="227"/>
      <c r="I9" s="227"/>
      <c r="J9" s="517"/>
      <c r="K9" s="518"/>
      <c r="L9" s="519"/>
    </row>
    <row r="10" spans="2:13" s="5" customFormat="1" ht="32.5" customHeight="1" x14ac:dyDescent="0.3">
      <c r="B10" s="532" t="s">
        <v>99</v>
      </c>
      <c r="C10" s="534"/>
      <c r="D10" s="520" t="s">
        <v>262</v>
      </c>
      <c r="E10" s="521"/>
      <c r="F10" s="522"/>
      <c r="G10" s="227"/>
      <c r="H10" s="227"/>
      <c r="I10" s="227"/>
      <c r="J10" s="532" t="s">
        <v>100</v>
      </c>
      <c r="K10" s="533"/>
      <c r="L10" s="534"/>
    </row>
    <row r="11" spans="2:13" s="5" customFormat="1" ht="78.650000000000006" customHeight="1" x14ac:dyDescent="0.3">
      <c r="B11" s="515" t="s">
        <v>82</v>
      </c>
      <c r="C11" s="515"/>
      <c r="D11" s="567" t="s">
        <v>288</v>
      </c>
      <c r="E11" s="567"/>
      <c r="F11" s="567"/>
      <c r="G11" s="227"/>
      <c r="H11" s="227"/>
      <c r="I11" s="227"/>
      <c r="J11" s="520" t="s">
        <v>85</v>
      </c>
      <c r="K11" s="521"/>
      <c r="L11" s="522"/>
    </row>
    <row r="12" spans="2:13" s="5" customFormat="1" ht="30.65" customHeight="1" x14ac:dyDescent="0.3">
      <c r="B12" s="515" t="s">
        <v>66</v>
      </c>
      <c r="C12" s="515"/>
      <c r="D12" s="566" t="s">
        <v>289</v>
      </c>
      <c r="E12" s="566"/>
      <c r="F12" s="566"/>
      <c r="G12" s="227"/>
      <c r="H12" s="227"/>
      <c r="I12" s="227"/>
      <c r="J12" s="520" t="s">
        <v>220</v>
      </c>
      <c r="K12" s="521"/>
      <c r="L12" s="522"/>
    </row>
    <row r="13" spans="2:13" s="5" customFormat="1" ht="14" x14ac:dyDescent="0.3"/>
    <row r="14" spans="2:13" s="5" customFormat="1" ht="14" x14ac:dyDescent="0.3"/>
    <row r="15" spans="2:13" s="5" customFormat="1" ht="14" x14ac:dyDescent="0.3">
      <c r="B15" s="101" t="s">
        <v>96</v>
      </c>
      <c r="C15" s="70"/>
      <c r="D15" s="70"/>
      <c r="E15" s="70"/>
      <c r="F15" s="70"/>
      <c r="G15" s="70"/>
      <c r="H15" s="70"/>
      <c r="I15" s="70"/>
      <c r="J15" s="70"/>
      <c r="K15" s="70"/>
      <c r="L15" s="70"/>
    </row>
    <row r="16" spans="2:13" s="5" customFormat="1" ht="14" x14ac:dyDescent="0.3">
      <c r="B16" s="218"/>
    </row>
    <row r="17" spans="2:12" s="5" customFormat="1" ht="14" x14ac:dyDescent="0.3">
      <c r="B17" s="6" t="s">
        <v>266</v>
      </c>
      <c r="C17" s="6"/>
      <c r="D17" s="6"/>
      <c r="E17" s="6"/>
    </row>
    <row r="18" spans="2:12" s="5" customFormat="1" ht="14" x14ac:dyDescent="0.3">
      <c r="B18" s="6" t="s">
        <v>102</v>
      </c>
      <c r="C18" s="6"/>
      <c r="D18" s="6"/>
    </row>
    <row r="19" spans="2:12" s="5" customFormat="1" ht="14" x14ac:dyDescent="0.3">
      <c r="B19" s="6" t="s">
        <v>103</v>
      </c>
      <c r="C19" s="6"/>
      <c r="D19" s="6"/>
    </row>
    <row r="20" spans="2:12" s="5" customFormat="1" ht="14" x14ac:dyDescent="0.3">
      <c r="B20" s="6" t="s">
        <v>65</v>
      </c>
      <c r="C20" s="6"/>
      <c r="D20" s="6"/>
    </row>
    <row r="21" spans="2:12" s="5" customFormat="1" ht="14" x14ac:dyDescent="0.3">
      <c r="B21" s="6" t="s">
        <v>98</v>
      </c>
      <c r="C21" s="6"/>
      <c r="D21" s="6"/>
    </row>
    <row r="22" spans="2:12" s="5" customFormat="1" ht="14" x14ac:dyDescent="0.3">
      <c r="C22" s="6"/>
      <c r="D22" s="6"/>
      <c r="E22" s="6"/>
    </row>
    <row r="23" spans="2:12" s="5" customFormat="1" ht="14" x14ac:dyDescent="0.3"/>
    <row r="24" spans="2:12" s="5" customFormat="1" ht="14" x14ac:dyDescent="0.3"/>
    <row r="25" spans="2:12" s="5" customFormat="1" ht="17.149999999999999" customHeight="1" x14ac:dyDescent="0.3">
      <c r="B25" s="100" t="s">
        <v>197</v>
      </c>
      <c r="C25" s="70"/>
      <c r="D25" s="70"/>
      <c r="E25" s="70"/>
      <c r="F25" s="70"/>
      <c r="G25" s="70"/>
      <c r="H25" s="70"/>
      <c r="I25" s="70"/>
      <c r="J25" s="70"/>
      <c r="K25" s="70"/>
      <c r="L25" s="70"/>
    </row>
    <row r="26" spans="2:12" s="5" customFormat="1" ht="17.149999999999999" customHeight="1" x14ac:dyDescent="0.3">
      <c r="B26" s="71"/>
    </row>
    <row r="27" spans="2:12" s="5" customFormat="1" ht="17.149999999999999" customHeight="1" x14ac:dyDescent="0.3">
      <c r="D27" s="204" t="s">
        <v>84</v>
      </c>
      <c r="E27" s="508" t="s">
        <v>212</v>
      </c>
      <c r="F27" s="509"/>
      <c r="G27" s="510"/>
      <c r="H27" s="508" t="s">
        <v>1</v>
      </c>
      <c r="I27" s="509"/>
      <c r="J27" s="509"/>
      <c r="K27" s="510"/>
    </row>
    <row r="28" spans="2:12" s="5" customFormat="1" ht="20.149999999999999" customHeight="1" x14ac:dyDescent="0.3">
      <c r="D28" s="199" t="s">
        <v>210</v>
      </c>
      <c r="E28" s="535"/>
      <c r="F28" s="536"/>
      <c r="G28" s="537"/>
      <c r="H28" s="523"/>
      <c r="I28" s="524"/>
      <c r="J28" s="524"/>
      <c r="K28" s="525"/>
    </row>
    <row r="29" spans="2:12" s="5" customFormat="1" ht="36" customHeight="1" x14ac:dyDescent="0.3">
      <c r="D29" s="223" t="s">
        <v>211</v>
      </c>
      <c r="E29" s="538"/>
      <c r="F29" s="539"/>
      <c r="G29" s="540"/>
      <c r="H29" s="526"/>
      <c r="I29" s="527"/>
      <c r="J29" s="527"/>
      <c r="K29" s="528"/>
    </row>
    <row r="30" spans="2:12" s="5" customFormat="1" ht="20.149999999999999" customHeight="1" x14ac:dyDescent="0.3">
      <c r="D30" s="228"/>
      <c r="E30" s="227" t="s">
        <v>70</v>
      </c>
      <c r="F30" s="200" t="s">
        <v>71</v>
      </c>
      <c r="G30" s="224" t="s">
        <v>226</v>
      </c>
      <c r="H30" s="529"/>
      <c r="I30" s="530"/>
      <c r="J30" s="530"/>
      <c r="K30" s="531"/>
    </row>
    <row r="31" spans="2:12" s="5" customFormat="1" ht="20.149999999999999" customHeight="1" x14ac:dyDescent="0.3">
      <c r="D31" s="199" t="s">
        <v>196</v>
      </c>
      <c r="E31" s="227"/>
      <c r="F31" s="306"/>
      <c r="G31" s="297"/>
      <c r="H31" s="138"/>
      <c r="I31" s="202"/>
      <c r="J31" s="202"/>
      <c r="K31" s="203"/>
    </row>
    <row r="32" spans="2:12" s="5" customFormat="1" ht="20.149999999999999" customHeight="1" x14ac:dyDescent="0.3">
      <c r="D32" s="50"/>
      <c r="E32" s="50"/>
      <c r="F32" s="6"/>
      <c r="G32" s="6"/>
      <c r="H32" s="6"/>
      <c r="I32" s="219"/>
      <c r="J32" s="219"/>
      <c r="K32" s="219"/>
    </row>
    <row r="33" spans="2:12" s="5" customFormat="1" ht="14" x14ac:dyDescent="0.3"/>
    <row r="34" spans="2:12" s="5" customFormat="1" ht="17.149999999999999" customHeight="1" x14ac:dyDescent="0.3">
      <c r="B34" s="100" t="s">
        <v>63</v>
      </c>
      <c r="C34" s="70"/>
      <c r="D34" s="70"/>
      <c r="E34" s="70"/>
      <c r="F34" s="70"/>
      <c r="G34" s="70"/>
      <c r="H34" s="70"/>
      <c r="I34" s="70"/>
      <c r="J34" s="70"/>
      <c r="K34" s="70"/>
      <c r="L34" s="70"/>
    </row>
    <row r="35" spans="2:12" s="5" customFormat="1" ht="17.149999999999999" customHeight="1" x14ac:dyDescent="0.3">
      <c r="B35" s="71"/>
    </row>
    <row r="36" spans="2:12" s="5" customFormat="1" ht="14" x14ac:dyDescent="0.3">
      <c r="B36" s="512" t="s">
        <v>84</v>
      </c>
      <c r="C36" s="512"/>
      <c r="D36" s="513" t="s">
        <v>77</v>
      </c>
      <c r="E36" s="513"/>
      <c r="F36" s="513"/>
      <c r="G36" s="167" t="s">
        <v>70</v>
      </c>
      <c r="H36" s="167" t="s">
        <v>71</v>
      </c>
      <c r="I36" s="167" t="s">
        <v>72</v>
      </c>
      <c r="J36" s="168"/>
      <c r="K36" s="514" t="s">
        <v>1</v>
      </c>
      <c r="L36" s="512"/>
    </row>
    <row r="37" spans="2:12" s="5" customFormat="1" ht="29.5" customHeight="1" x14ac:dyDescent="0.3">
      <c r="B37" s="550" t="s">
        <v>73</v>
      </c>
      <c r="C37" s="550"/>
      <c r="D37" s="520" t="s">
        <v>255</v>
      </c>
      <c r="E37" s="521"/>
      <c r="F37" s="522"/>
      <c r="G37" s="227"/>
      <c r="H37" s="227"/>
      <c r="I37" s="227"/>
      <c r="J37" s="520" t="s">
        <v>213</v>
      </c>
      <c r="K37" s="521"/>
      <c r="L37" s="522"/>
    </row>
    <row r="38" spans="2:12" s="43" customFormat="1" ht="16" customHeight="1" x14ac:dyDescent="0.35">
      <c r="B38" s="551" t="s">
        <v>97</v>
      </c>
      <c r="C38" s="552"/>
      <c r="D38" s="553"/>
      <c r="E38" s="554"/>
      <c r="F38" s="555"/>
      <c r="G38" s="307"/>
      <c r="H38" s="307"/>
      <c r="I38" s="298"/>
      <c r="J38" s="172"/>
      <c r="K38" s="135"/>
      <c r="L38" s="173"/>
    </row>
    <row r="39" spans="2:12" s="43" customFormat="1" ht="17.149999999999999" customHeight="1" x14ac:dyDescent="0.35">
      <c r="B39" s="136"/>
      <c r="C39" s="137" t="s">
        <v>76</v>
      </c>
      <c r="D39" s="541"/>
      <c r="E39" s="542"/>
      <c r="F39" s="543"/>
      <c r="G39" s="227"/>
      <c r="H39" s="227"/>
      <c r="I39" s="308"/>
      <c r="J39" s="541" t="s">
        <v>74</v>
      </c>
      <c r="K39" s="542"/>
      <c r="L39" s="543"/>
    </row>
    <row r="40" spans="2:12" s="43" customFormat="1" ht="17.149999999999999" customHeight="1" x14ac:dyDescent="0.35">
      <c r="B40" s="136"/>
      <c r="C40" s="137" t="s">
        <v>0</v>
      </c>
      <c r="D40" s="169"/>
      <c r="E40" s="170"/>
      <c r="F40" s="171"/>
      <c r="G40" s="227"/>
      <c r="H40" s="227"/>
      <c r="I40" s="308"/>
      <c r="J40" s="541" t="s">
        <v>75</v>
      </c>
      <c r="K40" s="542"/>
      <c r="L40" s="543"/>
    </row>
    <row r="41" spans="2:12" s="5" customFormat="1" ht="42" x14ac:dyDescent="0.3">
      <c r="B41" s="138"/>
      <c r="C41" s="201" t="s">
        <v>64</v>
      </c>
      <c r="D41" s="544"/>
      <c r="E41" s="545"/>
      <c r="F41" s="546"/>
      <c r="G41" s="309"/>
      <c r="H41" s="309"/>
      <c r="I41" s="299"/>
      <c r="J41" s="547" t="s">
        <v>78</v>
      </c>
      <c r="K41" s="548"/>
      <c r="L41" s="549"/>
    </row>
    <row r="42" spans="2:12" s="5" customFormat="1" ht="76.5" customHeight="1" x14ac:dyDescent="0.3">
      <c r="B42" s="550" t="s">
        <v>290</v>
      </c>
      <c r="C42" s="550"/>
      <c r="D42" s="550" t="s">
        <v>80</v>
      </c>
      <c r="E42" s="550"/>
      <c r="F42" s="550"/>
      <c r="G42" s="309"/>
      <c r="H42" s="309"/>
      <c r="I42" s="299"/>
      <c r="J42" s="174"/>
      <c r="K42" s="175"/>
      <c r="L42" s="176"/>
    </row>
    <row r="43" spans="2:12" s="5" customFormat="1" ht="51.65" customHeight="1" x14ac:dyDescent="0.3">
      <c r="B43" s="515" t="s">
        <v>79</v>
      </c>
      <c r="C43" s="515"/>
      <c r="D43" s="550" t="s">
        <v>257</v>
      </c>
      <c r="E43" s="550"/>
      <c r="F43" s="550"/>
      <c r="G43" s="306"/>
      <c r="H43" s="306"/>
      <c r="I43" s="306"/>
      <c r="J43" s="139"/>
      <c r="K43" s="568"/>
      <c r="L43" s="566"/>
    </row>
    <row r="44" spans="2:12" s="5" customFormat="1" ht="49" customHeight="1" x14ac:dyDescent="0.3">
      <c r="B44" s="515" t="s">
        <v>291</v>
      </c>
      <c r="C44" s="515"/>
      <c r="D44" s="561" t="s">
        <v>258</v>
      </c>
      <c r="E44" s="561"/>
      <c r="F44" s="561"/>
      <c r="G44" s="310"/>
      <c r="H44" s="310"/>
      <c r="I44" s="310"/>
      <c r="J44" s="558" t="s">
        <v>176</v>
      </c>
      <c r="K44" s="559"/>
      <c r="L44" s="560"/>
    </row>
    <row r="45" spans="2:12" s="5" customFormat="1" ht="14" x14ac:dyDescent="0.3"/>
    <row r="46" spans="2:12" s="5" customFormat="1" ht="14" x14ac:dyDescent="0.3"/>
    <row r="47" spans="2:12" x14ac:dyDescent="0.35">
      <c r="B47" s="220" t="s">
        <v>259</v>
      </c>
      <c r="C47" s="220"/>
      <c r="D47" s="220"/>
      <c r="E47" s="220"/>
      <c r="F47" s="220"/>
      <c r="G47" s="220"/>
      <c r="H47" s="220"/>
      <c r="I47" s="220"/>
      <c r="J47" s="220"/>
      <c r="K47" s="220"/>
      <c r="L47" s="220"/>
    </row>
    <row r="51" spans="2:12" x14ac:dyDescent="0.35">
      <c r="B51" s="220" t="s">
        <v>260</v>
      </c>
      <c r="C51" s="220"/>
      <c r="D51" s="220"/>
      <c r="E51" s="220"/>
      <c r="F51" s="220"/>
      <c r="G51" s="220"/>
      <c r="H51" s="220"/>
      <c r="I51" s="220"/>
      <c r="J51" s="220"/>
      <c r="K51" s="220"/>
      <c r="L51" s="220"/>
    </row>
    <row r="54" spans="2:12" ht="8.5" customHeight="1" x14ac:dyDescent="0.35"/>
    <row r="55" spans="2:12" x14ac:dyDescent="0.35">
      <c r="B55" s="171" t="s">
        <v>228</v>
      </c>
      <c r="C55" s="169"/>
    </row>
  </sheetData>
  <mergeCells count="43">
    <mergeCell ref="K8:L8"/>
    <mergeCell ref="J44:L44"/>
    <mergeCell ref="B44:C44"/>
    <mergeCell ref="D44:F44"/>
    <mergeCell ref="B8:C8"/>
    <mergeCell ref="D8:F8"/>
    <mergeCell ref="B12:C12"/>
    <mergeCell ref="D12:F12"/>
    <mergeCell ref="B10:C10"/>
    <mergeCell ref="D10:F10"/>
    <mergeCell ref="B11:C11"/>
    <mergeCell ref="D11:F11"/>
    <mergeCell ref="B43:C43"/>
    <mergeCell ref="D43:F43"/>
    <mergeCell ref="K43:L43"/>
    <mergeCell ref="B37:C37"/>
    <mergeCell ref="D37:F37"/>
    <mergeCell ref="J37:L37"/>
    <mergeCell ref="B38:C38"/>
    <mergeCell ref="D38:F38"/>
    <mergeCell ref="D39:F39"/>
    <mergeCell ref="J39:L39"/>
    <mergeCell ref="J40:L40"/>
    <mergeCell ref="D41:F41"/>
    <mergeCell ref="J41:L41"/>
    <mergeCell ref="B42:C42"/>
    <mergeCell ref="D42:F42"/>
    <mergeCell ref="H27:K27"/>
    <mergeCell ref="B2:L2"/>
    <mergeCell ref="B36:C36"/>
    <mergeCell ref="D36:F36"/>
    <mergeCell ref="K36:L36"/>
    <mergeCell ref="B9:C9"/>
    <mergeCell ref="D9:F9"/>
    <mergeCell ref="J9:L9"/>
    <mergeCell ref="J12:L12"/>
    <mergeCell ref="H28:K28"/>
    <mergeCell ref="H29:K29"/>
    <mergeCell ref="H30:K30"/>
    <mergeCell ref="J10:L10"/>
    <mergeCell ref="J11:L11"/>
    <mergeCell ref="E27:G27"/>
    <mergeCell ref="E28:G29"/>
  </mergeCells>
  <pageMargins left="0.7" right="0.7" top="0.75" bottom="0.75" header="0.3" footer="0.3"/>
  <pageSetup paperSize="9" scale="4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412750</xdr:colOff>
                    <xdr:row>16</xdr:row>
                    <xdr:rowOff>0</xdr:rowOff>
                  </from>
                  <to>
                    <xdr:col>3</xdr:col>
                    <xdr:colOff>927100</xdr:colOff>
                    <xdr:row>17</xdr:row>
                    <xdr:rowOff>76200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400050</xdr:colOff>
                    <xdr:row>19</xdr:row>
                    <xdr:rowOff>222250</xdr:rowOff>
                  </from>
                  <to>
                    <xdr:col>3</xdr:col>
                    <xdr:colOff>908050</xdr:colOff>
                    <xdr:row>21</xdr:row>
                    <xdr:rowOff>69850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412750</xdr:colOff>
                    <xdr:row>17</xdr:row>
                    <xdr:rowOff>12700</xdr:rowOff>
                  </from>
                  <to>
                    <xdr:col>3</xdr:col>
                    <xdr:colOff>889000</xdr:colOff>
                    <xdr:row>18</xdr:row>
                    <xdr:rowOff>50800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1371600</xdr:colOff>
                    <xdr:row>16</xdr:row>
                    <xdr:rowOff>38100</xdr:rowOff>
                  </from>
                  <to>
                    <xdr:col>3</xdr:col>
                    <xdr:colOff>1866900</xdr:colOff>
                    <xdr:row>17</xdr:row>
                    <xdr:rowOff>88900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412750</xdr:colOff>
                    <xdr:row>18</xdr:row>
                    <xdr:rowOff>38100</xdr:rowOff>
                  </from>
                  <to>
                    <xdr:col>3</xdr:col>
                    <xdr:colOff>927100</xdr:colOff>
                    <xdr:row>19</xdr:row>
                    <xdr:rowOff>57150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xdr:col>
                    <xdr:colOff>400050</xdr:colOff>
                    <xdr:row>19</xdr:row>
                    <xdr:rowOff>19050</xdr:rowOff>
                  </from>
                  <to>
                    <xdr:col>3</xdr:col>
                    <xdr:colOff>927100</xdr:colOff>
                    <xdr:row>20</xdr:row>
                    <xdr:rowOff>88900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xdr:col>
                    <xdr:colOff>1371600</xdr:colOff>
                    <xdr:row>17</xdr:row>
                    <xdr:rowOff>19050</xdr:rowOff>
                  </from>
                  <to>
                    <xdr:col>3</xdr:col>
                    <xdr:colOff>1917700</xdr:colOff>
                    <xdr:row>18</xdr:row>
                    <xdr:rowOff>69850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1365250</xdr:colOff>
                    <xdr:row>18</xdr:row>
                    <xdr:rowOff>31750</xdr:rowOff>
                  </from>
                  <to>
                    <xdr:col>3</xdr:col>
                    <xdr:colOff>1860550</xdr:colOff>
                    <xdr:row>19</xdr:row>
                    <xdr:rowOff>69850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3</xdr:col>
                    <xdr:colOff>1371600</xdr:colOff>
                    <xdr:row>19</xdr:row>
                    <xdr:rowOff>171450</xdr:rowOff>
                  </from>
                  <to>
                    <xdr:col>5</xdr:col>
                    <xdr:colOff>298450</xdr:colOff>
                    <xdr:row>21</xdr:row>
                    <xdr:rowOff>88900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3</xdr:col>
                    <xdr:colOff>1371600</xdr:colOff>
                    <xdr:row>19</xdr:row>
                    <xdr:rowOff>19050</xdr:rowOff>
                  </from>
                  <to>
                    <xdr:col>3</xdr:col>
                    <xdr:colOff>1828800</xdr:colOff>
                    <xdr:row>20</xdr:row>
                    <xdr:rowOff>88900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xdr:col>
                    <xdr:colOff>50800</xdr:colOff>
                    <xdr:row>47</xdr:row>
                    <xdr:rowOff>127000</xdr:rowOff>
                  </from>
                  <to>
                    <xdr:col>1</xdr:col>
                    <xdr:colOff>565150</xdr:colOff>
                    <xdr:row>49</xdr:row>
                    <xdr:rowOff>12700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xdr:col>
                    <xdr:colOff>717550</xdr:colOff>
                    <xdr:row>47</xdr:row>
                    <xdr:rowOff>152400</xdr:rowOff>
                  </from>
                  <to>
                    <xdr:col>1</xdr:col>
                    <xdr:colOff>1212850</xdr:colOff>
                    <xdr:row>49</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xdr:col>
                    <xdr:colOff>12700</xdr:colOff>
                    <xdr:row>51</xdr:row>
                    <xdr:rowOff>146050</xdr:rowOff>
                  </from>
                  <to>
                    <xdr:col>1</xdr:col>
                    <xdr:colOff>527050</xdr:colOff>
                    <xdr:row>53</xdr:row>
                    <xdr:rowOff>31750</xdr:rowOff>
                  </to>
                </anchor>
              </controlPr>
            </control>
          </mc:Choice>
        </mc:AlternateContent>
        <mc:AlternateContent xmlns:mc="http://schemas.openxmlformats.org/markup-compatibility/2006">
          <mc:Choice Requires="x14">
            <control shapeId="8208" r:id="rId17" name="Check Box 16">
              <controlPr defaultSize="0" autoFill="0" autoLine="0" autoPict="0">
                <anchor moveWithCells="1">
                  <from>
                    <xdr:col>1</xdr:col>
                    <xdr:colOff>647700</xdr:colOff>
                    <xdr:row>51</xdr:row>
                    <xdr:rowOff>171450</xdr:rowOff>
                  </from>
                  <to>
                    <xdr:col>1</xdr:col>
                    <xdr:colOff>1143000</xdr:colOff>
                    <xdr:row>53</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CC854-A31A-472F-A381-16D60AD9801D}">
  <sheetPr codeName="Feuil6">
    <tabColor rgb="FFFFC000"/>
    <pageSetUpPr fitToPage="1"/>
  </sheetPr>
  <dimension ref="A2:M104"/>
  <sheetViews>
    <sheetView showGridLines="0" topLeftCell="A19" zoomScaleNormal="100" workbookViewId="0">
      <selection activeCell="G33" sqref="G33:K33"/>
    </sheetView>
  </sheetViews>
  <sheetFormatPr baseColWidth="10" defaultColWidth="10.81640625" defaultRowHeight="14" x14ac:dyDescent="0.3"/>
  <cols>
    <col min="1" max="1" width="2" style="5" customWidth="1"/>
    <col min="2" max="2" width="4.7265625" style="5" customWidth="1"/>
    <col min="3" max="3" width="31.54296875" style="5" customWidth="1"/>
    <col min="4" max="4" width="31" style="5" customWidth="1"/>
    <col min="5" max="5" width="15.1796875" style="5" customWidth="1"/>
    <col min="6" max="6" width="14.81640625" style="5" customWidth="1"/>
    <col min="7" max="9" width="10.54296875" style="5" customWidth="1"/>
    <col min="10" max="10" width="13.54296875" style="5" customWidth="1"/>
    <col min="11" max="11" width="13.81640625" style="5" customWidth="1"/>
    <col min="12" max="13" width="60.54296875" style="5" customWidth="1"/>
    <col min="14" max="16384" width="10.81640625" style="5"/>
  </cols>
  <sheetData>
    <row r="2" spans="1:13" ht="25" x14ac:dyDescent="0.5">
      <c r="B2" s="623" t="s">
        <v>60</v>
      </c>
      <c r="C2" s="623"/>
      <c r="D2" s="623"/>
      <c r="E2" s="623"/>
      <c r="F2" s="623"/>
      <c r="G2" s="623"/>
      <c r="H2" s="623"/>
      <c r="I2" s="623"/>
      <c r="J2" s="623"/>
      <c r="K2" s="623"/>
      <c r="L2" s="623"/>
      <c r="M2" s="623"/>
    </row>
    <row r="3" spans="1:13" ht="25" x14ac:dyDescent="0.5">
      <c r="B3" s="64"/>
      <c r="C3" s="64"/>
      <c r="D3" s="64"/>
      <c r="E3" s="64"/>
      <c r="F3" s="64"/>
      <c r="G3" s="64"/>
      <c r="H3" s="64"/>
      <c r="I3" s="64"/>
      <c r="J3" s="64"/>
      <c r="K3" s="64"/>
      <c r="L3" s="64"/>
    </row>
    <row r="5" spans="1:13" ht="17.149999999999999" customHeight="1" x14ac:dyDescent="0.3">
      <c r="B5" s="6" t="s">
        <v>61</v>
      </c>
      <c r="C5" s="6"/>
      <c r="D5" s="653">
        <f>'4 - ERDE'!D2</f>
        <v>0</v>
      </c>
      <c r="E5" s="654"/>
    </row>
    <row r="6" spans="1:13" ht="17.149999999999999" customHeight="1" x14ac:dyDescent="0.3">
      <c r="B6" s="6" t="s">
        <v>62</v>
      </c>
      <c r="C6" s="6"/>
      <c r="D6" s="601">
        <f>'4 - ERDE'!D3</f>
        <v>0</v>
      </c>
      <c r="E6" s="602"/>
    </row>
    <row r="7" spans="1:13" ht="17.149999999999999" customHeight="1" x14ac:dyDescent="0.3">
      <c r="B7" s="652" t="s">
        <v>83</v>
      </c>
      <c r="C7" s="652"/>
      <c r="D7" s="603">
        <f>'4 - ERDE'!D4</f>
        <v>0</v>
      </c>
      <c r="E7" s="604"/>
      <c r="J7" s="311"/>
    </row>
    <row r="8" spans="1:13" ht="17.149999999999999" customHeight="1" x14ac:dyDescent="0.3">
      <c r="B8" s="652" t="s">
        <v>95</v>
      </c>
      <c r="C8" s="652"/>
      <c r="D8" s="601">
        <f>'4 - ERDE'!D6</f>
        <v>0</v>
      </c>
      <c r="E8" s="602"/>
      <c r="J8" s="311"/>
    </row>
    <row r="9" spans="1:13" ht="34.5" customHeight="1" x14ac:dyDescent="0.3">
      <c r="B9" s="98" t="s">
        <v>81</v>
      </c>
      <c r="C9" s="99"/>
      <c r="D9" s="605">
        <f>'4 - ERDE'!D8</f>
        <v>0</v>
      </c>
      <c r="E9" s="606"/>
    </row>
    <row r="10" spans="1:13" ht="17.149999999999999" customHeight="1" x14ac:dyDescent="0.3">
      <c r="B10" s="6" t="s">
        <v>68</v>
      </c>
      <c r="C10" s="6"/>
      <c r="D10" s="649">
        <f>'4 - ERDE'!D9</f>
        <v>0</v>
      </c>
      <c r="E10" s="650"/>
    </row>
    <row r="11" spans="1:13" ht="17.149999999999999" customHeight="1" x14ac:dyDescent="0.3">
      <c r="A11" s="65"/>
      <c r="B11" s="6" t="s">
        <v>51</v>
      </c>
      <c r="C11" s="6"/>
      <c r="D11" s="569">
        <v>0.65</v>
      </c>
      <c r="E11" s="570"/>
    </row>
    <row r="12" spans="1:13" ht="17.149999999999999" customHeight="1" x14ac:dyDescent="0.3">
      <c r="A12" s="65"/>
      <c r="B12" s="6" t="s">
        <v>297</v>
      </c>
      <c r="C12" s="6"/>
      <c r="D12" s="569">
        <v>0.5</v>
      </c>
      <c r="E12" s="570"/>
      <c r="G12" s="312">
        <v>0.5</v>
      </c>
      <c r="H12" s="312">
        <v>0.7</v>
      </c>
      <c r="I12" s="304"/>
    </row>
    <row r="13" spans="1:13" ht="17.149999999999999" customHeight="1" x14ac:dyDescent="0.3">
      <c r="A13" s="65"/>
      <c r="B13" s="6" t="s">
        <v>69</v>
      </c>
      <c r="C13" s="6"/>
      <c r="D13" s="651">
        <f>IF(D12=50%,(D10*32.5%),(D10*0.65)*0.7)</f>
        <v>0</v>
      </c>
      <c r="E13" s="650"/>
    </row>
    <row r="14" spans="1:13" x14ac:dyDescent="0.3">
      <c r="A14" s="65"/>
      <c r="B14" s="6" t="s">
        <v>94</v>
      </c>
      <c r="C14" s="6"/>
      <c r="D14" s="630">
        <f>'4 - ERDE'!E78</f>
        <v>0</v>
      </c>
      <c r="E14" s="631"/>
    </row>
    <row r="15" spans="1:13" ht="15.5" x14ac:dyDescent="0.35">
      <c r="A15" s="65"/>
      <c r="B15" s="66" t="s">
        <v>190</v>
      </c>
      <c r="C15" s="67"/>
      <c r="D15" s="632" t="str" cm="1">
        <f t="array" ref="D15">_xlfn.IFS(D10&lt;140000,"COHERENCE",D14&gt;140000,"COHERENCE+APPROFONDI",D14&lt;140000,"COHERENCE")</f>
        <v>COHERENCE</v>
      </c>
      <c r="E15" s="633"/>
      <c r="G15" s="305"/>
      <c r="J15" s="305"/>
    </row>
    <row r="16" spans="1:13" x14ac:dyDescent="0.3">
      <c r="A16" s="65"/>
      <c r="J16" s="305"/>
    </row>
    <row r="17" spans="1:13" x14ac:dyDescent="0.3">
      <c r="A17" s="65"/>
    </row>
    <row r="18" spans="1:13" ht="20" x14ac:dyDescent="0.4">
      <c r="A18" s="65"/>
      <c r="B18" s="221" t="s">
        <v>192</v>
      </c>
      <c r="C18" s="68"/>
    </row>
    <row r="19" spans="1:13" x14ac:dyDescent="0.3">
      <c r="A19" s="65"/>
    </row>
    <row r="20" spans="1:13" x14ac:dyDescent="0.3">
      <c r="A20" s="65"/>
      <c r="B20" s="512" t="s">
        <v>92</v>
      </c>
      <c r="C20" s="512"/>
      <c r="D20" s="512"/>
      <c r="E20" s="634" t="s">
        <v>93</v>
      </c>
      <c r="F20" s="635"/>
      <c r="G20" s="635"/>
      <c r="H20" s="635"/>
      <c r="I20" s="635"/>
      <c r="J20" s="514"/>
    </row>
    <row r="21" spans="1:13" x14ac:dyDescent="0.3">
      <c r="A21" s="65"/>
      <c r="B21" s="636"/>
      <c r="C21" s="636"/>
      <c r="D21" s="636"/>
      <c r="E21" s="637"/>
      <c r="F21" s="638"/>
      <c r="G21" s="638"/>
      <c r="H21" s="638"/>
      <c r="I21" s="638"/>
      <c r="J21" s="639"/>
    </row>
    <row r="22" spans="1:13" x14ac:dyDescent="0.3">
      <c r="A22" s="65"/>
      <c r="B22" s="636"/>
      <c r="C22" s="636"/>
      <c r="D22" s="636"/>
      <c r="E22" s="640"/>
      <c r="F22" s="641"/>
      <c r="G22" s="641"/>
      <c r="H22" s="641"/>
      <c r="I22" s="641"/>
      <c r="J22" s="642"/>
    </row>
    <row r="23" spans="1:13" x14ac:dyDescent="0.3">
      <c r="A23" s="65"/>
      <c r="B23" s="636"/>
      <c r="C23" s="636"/>
      <c r="D23" s="636"/>
      <c r="E23" s="640"/>
      <c r="F23" s="641"/>
      <c r="G23" s="641"/>
      <c r="H23" s="641"/>
      <c r="I23" s="641"/>
      <c r="J23" s="642"/>
    </row>
    <row r="24" spans="1:13" x14ac:dyDescent="0.3">
      <c r="A24" s="65"/>
      <c r="B24" s="636"/>
      <c r="C24" s="636"/>
      <c r="D24" s="636"/>
      <c r="E24" s="640"/>
      <c r="F24" s="641"/>
      <c r="G24" s="641"/>
      <c r="H24" s="641"/>
      <c r="I24" s="641"/>
      <c r="J24" s="642"/>
    </row>
    <row r="25" spans="1:13" x14ac:dyDescent="0.3">
      <c r="A25" s="65"/>
      <c r="B25" s="636"/>
      <c r="C25" s="636"/>
      <c r="D25" s="636"/>
      <c r="E25" s="643"/>
      <c r="F25" s="644"/>
      <c r="G25" s="644"/>
      <c r="H25" s="644"/>
      <c r="I25" s="644"/>
      <c r="J25" s="645"/>
    </row>
    <row r="27" spans="1:13" ht="17.149999999999999" customHeight="1" x14ac:dyDescent="0.3"/>
    <row r="28" spans="1:13" ht="25" x14ac:dyDescent="0.3">
      <c r="B28" s="511" t="s">
        <v>86</v>
      </c>
      <c r="C28" s="511"/>
      <c r="D28" s="511"/>
      <c r="E28" s="511"/>
      <c r="F28" s="511"/>
      <c r="G28" s="511"/>
      <c r="H28" s="511"/>
      <c r="I28" s="511"/>
      <c r="J28" s="511"/>
      <c r="K28" s="511"/>
      <c r="L28" s="511"/>
      <c r="M28" s="511"/>
    </row>
    <row r="29" spans="1:13" ht="25" x14ac:dyDescent="0.3">
      <c r="B29" s="187"/>
      <c r="C29" s="187"/>
      <c r="D29" s="187"/>
      <c r="E29" s="187"/>
      <c r="F29" s="187"/>
      <c r="G29" s="187"/>
      <c r="H29" s="187"/>
      <c r="I29" s="187"/>
      <c r="J29" s="187"/>
      <c r="K29" s="187"/>
      <c r="L29" s="187"/>
    </row>
    <row r="30" spans="1:13" x14ac:dyDescent="0.3">
      <c r="C30" s="74"/>
      <c r="D30" s="75"/>
      <c r="E30" s="76"/>
      <c r="F30" s="77"/>
      <c r="G30" s="77"/>
      <c r="H30" s="77"/>
      <c r="I30" s="77"/>
      <c r="J30" s="77"/>
      <c r="K30" s="77"/>
      <c r="L30" s="78"/>
      <c r="M30" s="76"/>
    </row>
    <row r="31" spans="1:13" ht="15" customHeight="1" x14ac:dyDescent="0.3">
      <c r="B31" s="6"/>
      <c r="C31" s="616" t="s">
        <v>40</v>
      </c>
      <c r="D31" s="618"/>
      <c r="E31" s="646" t="s">
        <v>49</v>
      </c>
      <c r="F31" s="647" t="s">
        <v>12</v>
      </c>
      <c r="G31" s="616" t="s">
        <v>41</v>
      </c>
      <c r="H31" s="617"/>
      <c r="I31" s="617"/>
      <c r="J31" s="617"/>
      <c r="K31" s="618"/>
      <c r="L31" s="607" t="s">
        <v>206</v>
      </c>
      <c r="M31" s="607" t="s">
        <v>207</v>
      </c>
    </row>
    <row r="32" spans="1:13" x14ac:dyDescent="0.3">
      <c r="B32" s="6"/>
      <c r="C32" s="619"/>
      <c r="D32" s="621"/>
      <c r="E32" s="608"/>
      <c r="F32" s="648"/>
      <c r="G32" s="619"/>
      <c r="H32" s="620"/>
      <c r="I32" s="620"/>
      <c r="J32" s="620"/>
      <c r="K32" s="621"/>
      <c r="L32" s="608"/>
      <c r="M32" s="608"/>
    </row>
    <row r="33" spans="2:13" s="79" customFormat="1" ht="51" customHeight="1" x14ac:dyDescent="0.3">
      <c r="B33" s="140">
        <v>1</v>
      </c>
      <c r="C33" s="593" t="s">
        <v>253</v>
      </c>
      <c r="D33" s="594"/>
      <c r="E33" s="141">
        <f>'4 - ERDE'!E16</f>
        <v>0</v>
      </c>
      <c r="F33" s="142"/>
      <c r="G33" s="609" t="str">
        <f>IF(ISBLANK('4 - ERDE'!F16),"",'4 - ERDE'!F16)</f>
        <v/>
      </c>
      <c r="H33" s="610"/>
      <c r="I33" s="610"/>
      <c r="J33" s="610"/>
      <c r="K33" s="611"/>
      <c r="L33" s="143"/>
      <c r="M33" s="288"/>
    </row>
    <row r="34" spans="2:13" ht="50.15" customHeight="1" x14ac:dyDescent="0.3">
      <c r="B34" s="144">
        <v>2</v>
      </c>
      <c r="C34" s="593" t="s">
        <v>47</v>
      </c>
      <c r="D34" s="594"/>
      <c r="E34" s="145">
        <f>'4 - ERDE'!E17</f>
        <v>0</v>
      </c>
      <c r="F34" s="146"/>
      <c r="G34" s="609" t="str">
        <f>IF(ISBLANK('4 - ERDE'!F17),"",'4 - ERDE'!F17)</f>
        <v/>
      </c>
      <c r="H34" s="610"/>
      <c r="I34" s="610"/>
      <c r="J34" s="610"/>
      <c r="K34" s="611"/>
      <c r="L34" s="147"/>
      <c r="M34" s="289"/>
    </row>
    <row r="35" spans="2:13" ht="50.15" customHeight="1" x14ac:dyDescent="0.3">
      <c r="B35" s="144">
        <v>3</v>
      </c>
      <c r="C35" s="593" t="s">
        <v>15</v>
      </c>
      <c r="D35" s="594"/>
      <c r="E35" s="145">
        <f>'4 - ERDE'!E18</f>
        <v>0</v>
      </c>
      <c r="F35" s="146"/>
      <c r="G35" s="609" t="str">
        <f>IF(ISBLANK('4 - ERDE'!F18),"",'4 - ERDE'!F18)</f>
        <v/>
      </c>
      <c r="H35" s="610"/>
      <c r="I35" s="610"/>
      <c r="J35" s="610"/>
      <c r="K35" s="611"/>
      <c r="L35" s="147"/>
      <c r="M35" s="289"/>
    </row>
    <row r="36" spans="2:13" ht="50.15" customHeight="1" x14ac:dyDescent="0.3">
      <c r="B36" s="144">
        <v>4</v>
      </c>
      <c r="C36" s="593" t="s">
        <v>16</v>
      </c>
      <c r="D36" s="594"/>
      <c r="E36" s="145">
        <f>'4 - ERDE'!E20</f>
        <v>0</v>
      </c>
      <c r="F36" s="146"/>
      <c r="G36" s="609" t="str">
        <f>IF(ISBLANK('4 - ERDE'!F21),"",'4 - ERDE'!F21)</f>
        <v/>
      </c>
      <c r="H36" s="610"/>
      <c r="I36" s="610"/>
      <c r="J36" s="610"/>
      <c r="K36" s="611"/>
      <c r="L36" s="147"/>
      <c r="M36" s="289"/>
    </row>
    <row r="37" spans="2:13" ht="50.15" customHeight="1" x14ac:dyDescent="0.3">
      <c r="B37" s="144">
        <v>5</v>
      </c>
      <c r="C37" s="593" t="s">
        <v>292</v>
      </c>
      <c r="D37" s="594"/>
      <c r="E37" s="145">
        <f>'4 - ERDE'!E22</f>
        <v>0</v>
      </c>
      <c r="F37" s="146"/>
      <c r="G37" s="609" t="str">
        <f>IF(ISBLANK('4 - ERDE'!F23),"",'4 - ERDE'!F23)</f>
        <v/>
      </c>
      <c r="H37" s="610"/>
      <c r="I37" s="610"/>
      <c r="J37" s="610"/>
      <c r="K37" s="611"/>
      <c r="L37" s="147"/>
      <c r="M37" s="289"/>
    </row>
    <row r="38" spans="2:13" ht="50.15" customHeight="1" x14ac:dyDescent="0.3">
      <c r="B38" s="144">
        <v>6</v>
      </c>
      <c r="C38" s="593" t="s">
        <v>237</v>
      </c>
      <c r="D38" s="594"/>
      <c r="E38" s="145">
        <f>'4 - ERDE'!E24</f>
        <v>0</v>
      </c>
      <c r="F38" s="146"/>
      <c r="G38" s="609" t="str">
        <f>IF(ISBLANK('4 - ERDE'!F25),"",'4 - ERDE'!F25)</f>
        <v/>
      </c>
      <c r="H38" s="610"/>
      <c r="I38" s="610"/>
      <c r="J38" s="610"/>
      <c r="K38" s="611"/>
      <c r="L38" s="147"/>
      <c r="M38" s="289"/>
    </row>
    <row r="39" spans="2:13" ht="50.15" customHeight="1" x14ac:dyDescent="0.3">
      <c r="B39" s="239">
        <v>7</v>
      </c>
      <c r="C39" s="655" t="s">
        <v>18</v>
      </c>
      <c r="D39" s="656"/>
      <c r="E39" s="250">
        <f>'4 - ERDE'!E27</f>
        <v>0</v>
      </c>
      <c r="F39" s="247"/>
      <c r="G39" s="613" t="str">
        <f>IF(ISBLANK('4 - ERDE'!F27),"",'4 - ERDE'!F27)</f>
        <v/>
      </c>
      <c r="H39" s="614"/>
      <c r="I39" s="614"/>
      <c r="J39" s="614"/>
      <c r="K39" s="615"/>
      <c r="L39" s="242"/>
      <c r="M39" s="290"/>
    </row>
    <row r="40" spans="2:13" ht="20.149999999999999" customHeight="1" x14ac:dyDescent="0.3">
      <c r="B40" s="240"/>
      <c r="C40" s="238"/>
      <c r="D40" s="244" t="s">
        <v>187</v>
      </c>
      <c r="E40" s="250">
        <f>'4 - ERDE'!E28</f>
        <v>0</v>
      </c>
      <c r="F40" s="251"/>
      <c r="G40" s="624"/>
      <c r="H40" s="625"/>
      <c r="I40" s="625"/>
      <c r="J40" s="625"/>
      <c r="K40" s="626"/>
      <c r="L40" s="243"/>
      <c r="M40" s="291"/>
    </row>
    <row r="41" spans="2:13" ht="20.149999999999999" customHeight="1" x14ac:dyDescent="0.3">
      <c r="B41" s="240"/>
      <c r="C41" s="238"/>
      <c r="D41" s="244" t="s">
        <v>182</v>
      </c>
      <c r="E41" s="250">
        <f>'4 - ERDE'!E29</f>
        <v>0</v>
      </c>
      <c r="F41" s="251"/>
      <c r="G41" s="624"/>
      <c r="H41" s="625"/>
      <c r="I41" s="625"/>
      <c r="J41" s="625"/>
      <c r="K41" s="626"/>
      <c r="L41" s="243"/>
      <c r="M41" s="291"/>
    </row>
    <row r="42" spans="2:13" ht="20.149999999999999" customHeight="1" x14ac:dyDescent="0.3">
      <c r="B42" s="240"/>
      <c r="C42" s="238"/>
      <c r="D42" s="244" t="s">
        <v>186</v>
      </c>
      <c r="E42" s="250">
        <f>'4 - ERDE'!E30</f>
        <v>0</v>
      </c>
      <c r="F42" s="251"/>
      <c r="G42" s="624"/>
      <c r="H42" s="625"/>
      <c r="I42" s="625"/>
      <c r="J42" s="625"/>
      <c r="K42" s="626"/>
      <c r="L42" s="243"/>
      <c r="M42" s="291"/>
    </row>
    <row r="43" spans="2:13" ht="20.149999999999999" customHeight="1" x14ac:dyDescent="0.3">
      <c r="B43" s="240"/>
      <c r="C43" s="238"/>
      <c r="D43" s="244" t="s">
        <v>183</v>
      </c>
      <c r="E43" s="250">
        <f>'4 - ERDE'!E31</f>
        <v>0</v>
      </c>
      <c r="F43" s="251"/>
      <c r="G43" s="624"/>
      <c r="H43" s="625"/>
      <c r="I43" s="625"/>
      <c r="J43" s="625"/>
      <c r="K43" s="626"/>
      <c r="L43" s="243"/>
      <c r="M43" s="291"/>
    </row>
    <row r="44" spans="2:13" ht="20.149999999999999" customHeight="1" x14ac:dyDescent="0.3">
      <c r="B44" s="240"/>
      <c r="C44" s="238"/>
      <c r="D44" s="244" t="s">
        <v>184</v>
      </c>
      <c r="E44" s="250">
        <f>'4 - ERDE'!E32</f>
        <v>0</v>
      </c>
      <c r="F44" s="251"/>
      <c r="G44" s="624"/>
      <c r="H44" s="625"/>
      <c r="I44" s="625"/>
      <c r="J44" s="625"/>
      <c r="K44" s="626"/>
      <c r="L44" s="243"/>
      <c r="M44" s="291"/>
    </row>
    <row r="45" spans="2:13" ht="20.149999999999999" customHeight="1" x14ac:dyDescent="0.3">
      <c r="B45" s="241"/>
      <c r="C45" s="237"/>
      <c r="D45" s="245" t="s">
        <v>218</v>
      </c>
      <c r="E45" s="248">
        <f>'4 - ERDE'!E33</f>
        <v>0</v>
      </c>
      <c r="F45" s="249"/>
      <c r="G45" s="627"/>
      <c r="H45" s="628"/>
      <c r="I45" s="628"/>
      <c r="J45" s="628"/>
      <c r="K45" s="629"/>
      <c r="L45" s="143"/>
      <c r="M45" s="292"/>
    </row>
    <row r="46" spans="2:13" ht="78" customHeight="1" x14ac:dyDescent="0.3">
      <c r="B46" s="657">
        <v>8</v>
      </c>
      <c r="C46" s="655" t="s">
        <v>19</v>
      </c>
      <c r="D46" s="656"/>
      <c r="E46" s="250">
        <f>'4 - ERDE'!E35</f>
        <v>0</v>
      </c>
      <c r="F46" s="247"/>
      <c r="G46" s="613" t="str">
        <f>IF(ISBLANK('4 - ERDE'!F35),"",'4 - ERDE'!F35)</f>
        <v/>
      </c>
      <c r="H46" s="614"/>
      <c r="I46" s="614"/>
      <c r="J46" s="614"/>
      <c r="K46" s="615"/>
      <c r="L46" s="242"/>
      <c r="M46" s="290"/>
    </row>
    <row r="47" spans="2:13" ht="20.149999999999999" customHeight="1" x14ac:dyDescent="0.3">
      <c r="B47" s="658"/>
      <c r="C47" s="238"/>
      <c r="D47" s="244" t="s">
        <v>187</v>
      </c>
      <c r="E47" s="250">
        <f>'4 - ERDE'!E36</f>
        <v>0</v>
      </c>
      <c r="F47" s="251"/>
      <c r="G47" s="624"/>
      <c r="H47" s="625"/>
      <c r="I47" s="625"/>
      <c r="J47" s="625"/>
      <c r="K47" s="626"/>
      <c r="L47" s="243"/>
      <c r="M47" s="291"/>
    </row>
    <row r="48" spans="2:13" ht="20.149999999999999" customHeight="1" x14ac:dyDescent="0.3">
      <c r="B48" s="658"/>
      <c r="C48" s="238"/>
      <c r="D48" s="244" t="s">
        <v>182</v>
      </c>
      <c r="E48" s="250">
        <f>'4 - ERDE'!E37</f>
        <v>0</v>
      </c>
      <c r="F48" s="251"/>
      <c r="G48" s="624"/>
      <c r="H48" s="625"/>
      <c r="I48" s="625"/>
      <c r="J48" s="625"/>
      <c r="K48" s="626"/>
      <c r="L48" s="243"/>
      <c r="M48" s="291"/>
    </row>
    <row r="49" spans="2:13" ht="20.149999999999999" customHeight="1" x14ac:dyDescent="0.3">
      <c r="B49" s="658"/>
      <c r="C49" s="238"/>
      <c r="D49" s="244" t="s">
        <v>186</v>
      </c>
      <c r="E49" s="250">
        <f>'4 - ERDE'!E38</f>
        <v>0</v>
      </c>
      <c r="F49" s="251"/>
      <c r="G49" s="624"/>
      <c r="H49" s="625"/>
      <c r="I49" s="625"/>
      <c r="J49" s="625"/>
      <c r="K49" s="626"/>
      <c r="L49" s="243"/>
      <c r="M49" s="291"/>
    </row>
    <row r="50" spans="2:13" ht="20.149999999999999" customHeight="1" x14ac:dyDescent="0.3">
      <c r="B50" s="658"/>
      <c r="C50" s="238"/>
      <c r="D50" s="244" t="s">
        <v>183</v>
      </c>
      <c r="E50" s="250">
        <f>'4 - ERDE'!E39</f>
        <v>0</v>
      </c>
      <c r="F50" s="251"/>
      <c r="G50" s="624"/>
      <c r="H50" s="625"/>
      <c r="I50" s="625"/>
      <c r="J50" s="625"/>
      <c r="K50" s="626"/>
      <c r="L50" s="243"/>
      <c r="M50" s="291"/>
    </row>
    <row r="51" spans="2:13" ht="20.149999999999999" customHeight="1" x14ac:dyDescent="0.3">
      <c r="B51" s="658"/>
      <c r="C51" s="238"/>
      <c r="D51" s="244" t="s">
        <v>184</v>
      </c>
      <c r="E51" s="250">
        <f>'4 - ERDE'!E40</f>
        <v>0</v>
      </c>
      <c r="F51" s="251"/>
      <c r="G51" s="624"/>
      <c r="H51" s="625"/>
      <c r="I51" s="625"/>
      <c r="J51" s="625"/>
      <c r="K51" s="626"/>
      <c r="L51" s="243"/>
      <c r="M51" s="291"/>
    </row>
    <row r="52" spans="2:13" ht="20.149999999999999" customHeight="1" x14ac:dyDescent="0.3">
      <c r="B52" s="659"/>
      <c r="C52" s="237"/>
      <c r="D52" s="245" t="s">
        <v>218</v>
      </c>
      <c r="E52" s="250">
        <f>'4 - ERDE'!E41</f>
        <v>0</v>
      </c>
      <c r="F52" s="249"/>
      <c r="G52" s="627"/>
      <c r="H52" s="628"/>
      <c r="I52" s="628"/>
      <c r="J52" s="628"/>
      <c r="K52" s="629"/>
      <c r="L52" s="143"/>
      <c r="M52" s="292"/>
    </row>
    <row r="53" spans="2:13" ht="50.15" customHeight="1" x14ac:dyDescent="0.3">
      <c r="B53" s="144">
        <v>9</v>
      </c>
      <c r="C53" s="593" t="s">
        <v>20</v>
      </c>
      <c r="D53" s="594"/>
      <c r="E53" s="145">
        <f>'4 - ERDE'!E42</f>
        <v>0</v>
      </c>
      <c r="F53" s="146"/>
      <c r="G53" s="609" t="str">
        <f>IF(ISBLANK('4 - ERDE'!F43),"",'4 - ERDE'!F43)</f>
        <v/>
      </c>
      <c r="H53" s="610"/>
      <c r="I53" s="610"/>
      <c r="J53" s="610"/>
      <c r="K53" s="611"/>
      <c r="L53" s="147"/>
      <c r="M53" s="289"/>
    </row>
    <row r="54" spans="2:13" s="79" customFormat="1" ht="34.5" customHeight="1" x14ac:dyDescent="0.3">
      <c r="B54" s="660">
        <v>10</v>
      </c>
      <c r="C54" s="655" t="s">
        <v>245</v>
      </c>
      <c r="D54" s="656"/>
      <c r="E54" s="252"/>
      <c r="F54" s="253"/>
      <c r="G54" s="612"/>
      <c r="H54" s="612"/>
      <c r="I54" s="612"/>
      <c r="J54" s="612"/>
      <c r="K54" s="612"/>
      <c r="L54" s="242"/>
      <c r="M54" s="293"/>
    </row>
    <row r="55" spans="2:13" s="79" customFormat="1" ht="20.149999999999999" customHeight="1" x14ac:dyDescent="0.3">
      <c r="B55" s="661"/>
      <c r="C55" s="238"/>
      <c r="D55" s="190" t="s">
        <v>222</v>
      </c>
      <c r="E55" s="254">
        <f>'4 - ERDE'!E47</f>
        <v>0</v>
      </c>
      <c r="F55" s="255"/>
      <c r="G55" s="663" t="str">
        <f>IF(ISBLANK('4 - ERDE'!F47),"",'4 - ERDE'!F47)</f>
        <v/>
      </c>
      <c r="H55" s="663"/>
      <c r="I55" s="663"/>
      <c r="J55" s="663"/>
      <c r="K55" s="663"/>
      <c r="L55" s="243"/>
      <c r="M55" s="294"/>
    </row>
    <row r="56" spans="2:13" s="79" customFormat="1" ht="20.149999999999999" customHeight="1" x14ac:dyDescent="0.3">
      <c r="B56" s="661"/>
      <c r="C56" s="238"/>
      <c r="D56" s="190" t="s">
        <v>223</v>
      </c>
      <c r="E56" s="254">
        <f>'4 - ERDE'!E48</f>
        <v>0</v>
      </c>
      <c r="F56" s="255"/>
      <c r="G56" s="663" t="str">
        <f>IF(ISBLANK('4 - ERDE'!F48),"",'4 - ERDE'!F48)</f>
        <v/>
      </c>
      <c r="H56" s="663"/>
      <c r="I56" s="663"/>
      <c r="J56" s="663"/>
      <c r="K56" s="663"/>
      <c r="L56" s="243"/>
      <c r="M56" s="294"/>
    </row>
    <row r="57" spans="2:13" s="79" customFormat="1" ht="20.149999999999999" customHeight="1" x14ac:dyDescent="0.3">
      <c r="B57" s="661"/>
      <c r="C57" s="238"/>
      <c r="D57" s="190" t="s">
        <v>224</v>
      </c>
      <c r="E57" s="254">
        <f>'4 - ERDE'!E49</f>
        <v>0</v>
      </c>
      <c r="F57" s="255"/>
      <c r="G57" s="663" t="str">
        <f>IF(ISBLANK('4 - ERDE'!F49),"",'4 - ERDE'!F49)</f>
        <v/>
      </c>
      <c r="H57" s="663"/>
      <c r="I57" s="663"/>
      <c r="J57" s="663"/>
      <c r="K57" s="663"/>
      <c r="L57" s="243"/>
      <c r="M57" s="294"/>
    </row>
    <row r="58" spans="2:13" s="79" customFormat="1" ht="20.149999999999999" customHeight="1" x14ac:dyDescent="0.3">
      <c r="B58" s="662"/>
      <c r="C58" s="237"/>
      <c r="D58" s="190" t="s">
        <v>225</v>
      </c>
      <c r="E58" s="256">
        <f>'4 - ERDE'!E50</f>
        <v>0</v>
      </c>
      <c r="F58" s="142"/>
      <c r="G58" s="664" t="str">
        <f>IF(ISBLANK('4 - ERDE'!F50),"",'4 - ERDE'!F50)</f>
        <v/>
      </c>
      <c r="H58" s="664"/>
      <c r="I58" s="664"/>
      <c r="J58" s="664"/>
      <c r="K58" s="664"/>
      <c r="L58" s="143"/>
      <c r="M58" s="295"/>
    </row>
    <row r="59" spans="2:13" ht="50.15" customHeight="1" x14ac:dyDescent="0.3">
      <c r="B59" s="144">
        <v>11</v>
      </c>
      <c r="C59" s="593" t="s">
        <v>21</v>
      </c>
      <c r="D59" s="594"/>
      <c r="E59" s="145">
        <f>'4 - ERDE'!E51</f>
        <v>0</v>
      </c>
      <c r="F59" s="146"/>
      <c r="G59" s="575" t="str">
        <f>IF(ISBLANK('4 - ERDE'!F51),"",'4 - ERDE'!F51)</f>
        <v/>
      </c>
      <c r="H59" s="575"/>
      <c r="I59" s="575"/>
      <c r="J59" s="575"/>
      <c r="K59" s="575"/>
      <c r="L59" s="147"/>
      <c r="M59" s="289"/>
    </row>
    <row r="60" spans="2:13" ht="50.15" customHeight="1" x14ac:dyDescent="0.3">
      <c r="B60" s="657">
        <v>12</v>
      </c>
      <c r="C60" s="655" t="s">
        <v>246</v>
      </c>
      <c r="D60" s="656"/>
      <c r="E60" s="246"/>
      <c r="F60" s="247"/>
      <c r="G60" s="613"/>
      <c r="H60" s="614"/>
      <c r="I60" s="614"/>
      <c r="J60" s="614"/>
      <c r="K60" s="615"/>
      <c r="L60" s="242"/>
      <c r="M60" s="290"/>
    </row>
    <row r="61" spans="2:13" ht="20.149999999999999" customHeight="1" x14ac:dyDescent="0.3">
      <c r="B61" s="658"/>
      <c r="C61" s="238"/>
      <c r="D61" s="190" t="s">
        <v>222</v>
      </c>
      <c r="E61" s="250">
        <f>'4 - ERDE'!E54</f>
        <v>0</v>
      </c>
      <c r="F61" s="257"/>
      <c r="G61" s="663" t="str">
        <f>IF(ISBLANK('4 - ERDE'!F54),"",'4 - ERDE'!F54)</f>
        <v/>
      </c>
      <c r="H61" s="663"/>
      <c r="I61" s="663"/>
      <c r="J61" s="663"/>
      <c r="K61" s="663"/>
      <c r="L61" s="243"/>
      <c r="M61" s="291"/>
    </row>
    <row r="62" spans="2:13" ht="20.149999999999999" customHeight="1" x14ac:dyDescent="0.3">
      <c r="B62" s="658"/>
      <c r="C62" s="238"/>
      <c r="D62" s="190" t="s">
        <v>223</v>
      </c>
      <c r="E62" s="250">
        <f>'4 - ERDE'!E55</f>
        <v>0</v>
      </c>
      <c r="F62" s="257"/>
      <c r="G62" s="663" t="str">
        <f>IF(ISBLANK('4 - ERDE'!F55),"",'4 - ERDE'!F55)</f>
        <v/>
      </c>
      <c r="H62" s="663"/>
      <c r="I62" s="663"/>
      <c r="J62" s="663"/>
      <c r="K62" s="663"/>
      <c r="L62" s="243"/>
      <c r="M62" s="291"/>
    </row>
    <row r="63" spans="2:13" ht="20.149999999999999" customHeight="1" x14ac:dyDescent="0.3">
      <c r="B63" s="658"/>
      <c r="C63" s="238"/>
      <c r="D63" s="190" t="s">
        <v>224</v>
      </c>
      <c r="E63" s="250">
        <f>'4 - ERDE'!E56</f>
        <v>0</v>
      </c>
      <c r="F63" s="257"/>
      <c r="G63" s="663" t="str">
        <f>IF(ISBLANK('4 - ERDE'!F56),"",'4 - ERDE'!F56)</f>
        <v/>
      </c>
      <c r="H63" s="663"/>
      <c r="I63" s="663"/>
      <c r="J63" s="663"/>
      <c r="K63" s="663"/>
      <c r="L63" s="243"/>
      <c r="M63" s="291"/>
    </row>
    <row r="64" spans="2:13" ht="20.149999999999999" customHeight="1" x14ac:dyDescent="0.3">
      <c r="B64" s="659"/>
      <c r="C64" s="237"/>
      <c r="D64" s="190" t="s">
        <v>225</v>
      </c>
      <c r="E64" s="248">
        <f>'4 - ERDE'!E57</f>
        <v>0</v>
      </c>
      <c r="F64" s="249"/>
      <c r="G64" s="663" t="str">
        <f>IF(ISBLANK('4 - ERDE'!F57),"",'4 - ERDE'!F57)</f>
        <v/>
      </c>
      <c r="H64" s="663"/>
      <c r="I64" s="663"/>
      <c r="J64" s="663"/>
      <c r="K64" s="663"/>
      <c r="L64" s="143"/>
      <c r="M64" s="292"/>
    </row>
    <row r="65" spans="2:13" ht="50.15" customHeight="1" x14ac:dyDescent="0.3">
      <c r="B65" s="144">
        <v>13</v>
      </c>
      <c r="C65" s="593" t="s">
        <v>22</v>
      </c>
      <c r="D65" s="594"/>
      <c r="E65" s="145">
        <f>'4 - ERDE'!E58</f>
        <v>0</v>
      </c>
      <c r="F65" s="146"/>
      <c r="G65" s="575" t="str">
        <f>IF(ISBLANK('4 - ERDE'!F59),"",'4 - ERDE'!F59)</f>
        <v/>
      </c>
      <c r="H65" s="575"/>
      <c r="I65" s="575"/>
      <c r="J65" s="575"/>
      <c r="K65" s="575"/>
      <c r="L65" s="147"/>
      <c r="M65" s="289"/>
    </row>
    <row r="66" spans="2:13" ht="61.5" customHeight="1" x14ac:dyDescent="0.3">
      <c r="B66" s="144">
        <v>14</v>
      </c>
      <c r="C66" s="593" t="s">
        <v>23</v>
      </c>
      <c r="D66" s="594"/>
      <c r="E66" s="145">
        <f>'4 - ERDE'!E60</f>
        <v>0</v>
      </c>
      <c r="F66" s="146"/>
      <c r="G66" s="575" t="str">
        <f>IF(ISBLANK('4 - ERDE'!F60),"",'4 - ERDE'!F60)</f>
        <v/>
      </c>
      <c r="H66" s="575"/>
      <c r="I66" s="575"/>
      <c r="J66" s="575"/>
      <c r="K66" s="575"/>
      <c r="L66" s="147"/>
      <c r="M66" s="289"/>
    </row>
    <row r="67" spans="2:13" ht="50.15" customHeight="1" x14ac:dyDescent="0.3">
      <c r="B67" s="144">
        <v>15</v>
      </c>
      <c r="C67" s="593" t="s">
        <v>293</v>
      </c>
      <c r="D67" s="594"/>
      <c r="E67" s="145">
        <f>'4 - ERDE'!E61</f>
        <v>0</v>
      </c>
      <c r="F67" s="146"/>
      <c r="G67" s="575" t="str">
        <f>IF(ISBLANK('4 - ERDE'!F61),"",'4 - ERDE'!F61)</f>
        <v/>
      </c>
      <c r="H67" s="575"/>
      <c r="I67" s="575"/>
      <c r="J67" s="575"/>
      <c r="K67" s="575"/>
      <c r="L67" s="147"/>
      <c r="M67" s="289"/>
    </row>
    <row r="68" spans="2:13" ht="50.15" customHeight="1" x14ac:dyDescent="0.3">
      <c r="B68" s="144">
        <v>16</v>
      </c>
      <c r="C68" s="593" t="s">
        <v>244</v>
      </c>
      <c r="D68" s="594"/>
      <c r="E68" s="145">
        <f>'4 - ERDE'!E63</f>
        <v>0</v>
      </c>
      <c r="F68" s="146"/>
      <c r="G68" s="575" t="str">
        <f>IF(ISBLANK('4 - ERDE'!F63),"",'4 - ERDE'!F63)</f>
        <v/>
      </c>
      <c r="H68" s="575"/>
      <c r="I68" s="575"/>
      <c r="J68" s="575"/>
      <c r="K68" s="575"/>
      <c r="L68" s="147"/>
      <c r="M68" s="289"/>
    </row>
    <row r="69" spans="2:13" ht="50.15" customHeight="1" x14ac:dyDescent="0.3">
      <c r="B69" s="144">
        <v>17</v>
      </c>
      <c r="C69" s="593" t="s">
        <v>25</v>
      </c>
      <c r="D69" s="594"/>
      <c r="E69" s="145">
        <f>'4 - ERDE'!E65</f>
        <v>0</v>
      </c>
      <c r="F69" s="146"/>
      <c r="G69" s="575" t="str">
        <f>IF(ISBLANK('4 - ERDE'!F66),"",'4 - ERDE'!F66)</f>
        <v/>
      </c>
      <c r="H69" s="575"/>
      <c r="I69" s="575"/>
      <c r="J69" s="575"/>
      <c r="K69" s="575"/>
      <c r="L69" s="147"/>
      <c r="M69" s="289"/>
    </row>
    <row r="70" spans="2:13" ht="50.15" customHeight="1" x14ac:dyDescent="0.3">
      <c r="B70" s="144">
        <v>18</v>
      </c>
      <c r="C70" s="593" t="s">
        <v>36</v>
      </c>
      <c r="D70" s="594"/>
      <c r="E70" s="145">
        <f>'4 - ERDE'!E67</f>
        <v>0</v>
      </c>
      <c r="F70" s="146"/>
      <c r="G70" s="575" t="str">
        <f>IF(ISBLANK('4 - ERDE'!F67),"",'4 - ERDE'!F67)</f>
        <v/>
      </c>
      <c r="H70" s="575"/>
      <c r="I70" s="575"/>
      <c r="J70" s="575"/>
      <c r="K70" s="575"/>
      <c r="L70" s="147"/>
      <c r="M70" s="289"/>
    </row>
    <row r="71" spans="2:13" ht="50.15" customHeight="1" x14ac:dyDescent="0.3">
      <c r="B71" s="144">
        <v>19</v>
      </c>
      <c r="C71" s="593" t="s">
        <v>26</v>
      </c>
      <c r="D71" s="594"/>
      <c r="E71" s="145">
        <f>'4 - ERDE'!E68</f>
        <v>0</v>
      </c>
      <c r="F71" s="146"/>
      <c r="G71" s="575" t="str">
        <f>IF(ISBLANK('4 - ERDE'!F69),"",'4 - ERDE'!F69)</f>
        <v/>
      </c>
      <c r="H71" s="575"/>
      <c r="I71" s="575"/>
      <c r="J71" s="575"/>
      <c r="K71" s="575"/>
      <c r="L71" s="147"/>
      <c r="M71" s="289"/>
    </row>
    <row r="72" spans="2:13" ht="66" customHeight="1" x14ac:dyDescent="0.3">
      <c r="B72" s="144">
        <v>20</v>
      </c>
      <c r="C72" s="593" t="s">
        <v>138</v>
      </c>
      <c r="D72" s="594"/>
      <c r="E72" s="145">
        <f>'4 - ERDE'!E70</f>
        <v>0</v>
      </c>
      <c r="F72" s="146"/>
      <c r="G72" s="575" t="str">
        <f>IF(ISBLANK('4 - ERDE'!F70),"",'4 - ERDE'!F70)</f>
        <v/>
      </c>
      <c r="H72" s="575"/>
      <c r="I72" s="575"/>
      <c r="J72" s="575"/>
      <c r="K72" s="575"/>
      <c r="L72" s="147"/>
      <c r="M72" s="289"/>
    </row>
    <row r="73" spans="2:13" ht="50.15" customHeight="1" x14ac:dyDescent="0.3">
      <c r="B73" s="144">
        <v>21</v>
      </c>
      <c r="C73" s="593" t="s">
        <v>248</v>
      </c>
      <c r="D73" s="594"/>
      <c r="E73" s="145">
        <f>'4 - ERDE'!E71</f>
        <v>0</v>
      </c>
      <c r="F73" s="146"/>
      <c r="G73" s="575" t="str">
        <f>IF(ISBLANK('4 - ERDE'!F71),"",'4 - ERDE'!F71)</f>
        <v/>
      </c>
      <c r="H73" s="575"/>
      <c r="I73" s="575"/>
      <c r="J73" s="575"/>
      <c r="K73" s="575"/>
      <c r="L73" s="147"/>
      <c r="M73" s="289"/>
    </row>
    <row r="74" spans="2:13" ht="50.15" customHeight="1" x14ac:dyDescent="0.3">
      <c r="B74" s="144">
        <v>22</v>
      </c>
      <c r="C74" s="593" t="s">
        <v>27</v>
      </c>
      <c r="D74" s="594"/>
      <c r="E74" s="145">
        <f>'4 - ERDE'!E73</f>
        <v>0</v>
      </c>
      <c r="F74" s="146"/>
      <c r="G74" s="575" t="str">
        <f>IF(ISBLANK('4 - ERDE'!F73),"",'4 - ERDE'!F73)</f>
        <v/>
      </c>
      <c r="H74" s="575"/>
      <c r="I74" s="575"/>
      <c r="J74" s="575"/>
      <c r="K74" s="575"/>
      <c r="L74" s="147"/>
      <c r="M74" s="289"/>
    </row>
    <row r="75" spans="2:13" ht="50.15" customHeight="1" x14ac:dyDescent="0.3">
      <c r="B75" s="144">
        <v>23</v>
      </c>
      <c r="C75" s="593" t="s">
        <v>28</v>
      </c>
      <c r="D75" s="594"/>
      <c r="E75" s="145">
        <f>'4 - ERDE'!E74</f>
        <v>0</v>
      </c>
      <c r="F75" s="146"/>
      <c r="G75" s="575" t="str">
        <f>IF(ISBLANK('4 - ERDE'!F74),"",'4 - ERDE'!F74)</f>
        <v/>
      </c>
      <c r="H75" s="575"/>
      <c r="I75" s="575"/>
      <c r="J75" s="575"/>
      <c r="K75" s="575"/>
      <c r="L75" s="147"/>
      <c r="M75" s="289"/>
    </row>
    <row r="76" spans="2:13" ht="49.5" customHeight="1" x14ac:dyDescent="0.3">
      <c r="B76" s="144">
        <v>24</v>
      </c>
      <c r="C76" s="593" t="s">
        <v>250</v>
      </c>
      <c r="D76" s="594"/>
      <c r="E76" s="145">
        <f>'4 - ERDE'!E75</f>
        <v>0</v>
      </c>
      <c r="F76" s="146"/>
      <c r="G76" s="575" t="str">
        <f>IF(ISBLANK('4 - ERDE'!F75),"",'4 - ERDE'!F75)</f>
        <v/>
      </c>
      <c r="H76" s="575"/>
      <c r="I76" s="575"/>
      <c r="J76" s="575"/>
      <c r="K76" s="575"/>
      <c r="L76" s="147"/>
      <c r="M76" s="289"/>
    </row>
    <row r="77" spans="2:13" ht="109.5" customHeight="1" x14ac:dyDescent="0.3">
      <c r="B77" s="144">
        <v>25</v>
      </c>
      <c r="C77" s="593" t="s">
        <v>243</v>
      </c>
      <c r="D77" s="594"/>
      <c r="E77" s="145">
        <f>'4 - ERDE'!E76</f>
        <v>0</v>
      </c>
      <c r="F77" s="146"/>
      <c r="G77" s="575" t="str">
        <f>IF(ISBLANK('4 - ERDE'!F77),"",'4 - ERDE'!F77)</f>
        <v/>
      </c>
      <c r="H77" s="575"/>
      <c r="I77" s="575"/>
      <c r="J77" s="575"/>
      <c r="K77" s="575"/>
      <c r="L77" s="147"/>
      <c r="M77" s="289"/>
    </row>
    <row r="78" spans="2:13" ht="25.5" customHeight="1" x14ac:dyDescent="0.3">
      <c r="B78" s="6"/>
      <c r="C78" s="597" t="s">
        <v>252</v>
      </c>
      <c r="D78" s="598"/>
      <c r="E78" s="148">
        <f>'4 - ERDE'!E78</f>
        <v>0</v>
      </c>
      <c r="F78" s="149">
        <f>SUM(F33:F77)</f>
        <v>0</v>
      </c>
      <c r="G78" s="150"/>
      <c r="H78" s="151"/>
      <c r="I78" s="6"/>
      <c r="J78" s="6"/>
      <c r="K78" s="6"/>
      <c r="L78" s="6"/>
    </row>
    <row r="79" spans="2:13" ht="24.75" customHeight="1" x14ac:dyDescent="0.3">
      <c r="B79" s="6"/>
      <c r="C79" s="595" t="s">
        <v>5</v>
      </c>
      <c r="D79" s="596"/>
      <c r="E79" s="152">
        <f>'4 - ERDE'!E80</f>
        <v>0</v>
      </c>
      <c r="F79" s="153"/>
      <c r="G79" s="154"/>
      <c r="H79" s="574"/>
      <c r="I79" s="574"/>
      <c r="J79" s="574"/>
      <c r="K79" s="6"/>
      <c r="L79" s="6"/>
    </row>
    <row r="80" spans="2:13" x14ac:dyDescent="0.3">
      <c r="B80" s="6"/>
      <c r="C80" s="599" t="s">
        <v>14</v>
      </c>
      <c r="D80" s="600"/>
      <c r="E80" s="155">
        <f>E78-E79</f>
        <v>0</v>
      </c>
      <c r="F80" s="156">
        <f>F78-F79</f>
        <v>0</v>
      </c>
      <c r="G80" s="157"/>
      <c r="H80" s="158"/>
      <c r="I80" s="6"/>
      <c r="J80" s="6"/>
      <c r="K80" s="6"/>
      <c r="L80" s="6"/>
    </row>
    <row r="81" spans="2:13" x14ac:dyDescent="0.3">
      <c r="C81" s="76"/>
      <c r="D81" s="76"/>
      <c r="E81" s="80"/>
      <c r="F81" s="80"/>
      <c r="G81" s="80"/>
      <c r="H81" s="80"/>
      <c r="I81" s="80"/>
      <c r="J81" s="80"/>
      <c r="K81" s="80"/>
      <c r="L81" s="80"/>
      <c r="M81" s="81"/>
    </row>
    <row r="82" spans="2:13" ht="21" customHeight="1" x14ac:dyDescent="0.3">
      <c r="D82" s="159" t="s">
        <v>50</v>
      </c>
      <c r="E82" s="160"/>
      <c r="F82" s="302">
        <f>IF(F80&gt;D10,D10,F80)</f>
        <v>0</v>
      </c>
      <c r="G82" s="303" t="str">
        <f>IF(F80&gt;D10,"Limité au budget garanti","")</f>
        <v/>
      </c>
      <c r="H82" s="82"/>
      <c r="I82" s="82"/>
      <c r="J82" s="82"/>
      <c r="K82" s="82"/>
      <c r="L82" s="83"/>
      <c r="M82" s="622"/>
    </row>
    <row r="83" spans="2:13" ht="21" customHeight="1" x14ac:dyDescent="0.3">
      <c r="D83" s="161" t="s">
        <v>51</v>
      </c>
      <c r="E83" s="162"/>
      <c r="F83" s="163">
        <v>0.65</v>
      </c>
      <c r="G83" s="84"/>
      <c r="H83" s="84"/>
      <c r="I83" s="84"/>
      <c r="J83" s="84"/>
      <c r="K83" s="84"/>
      <c r="L83" s="85"/>
      <c r="M83" s="622"/>
    </row>
    <row r="84" spans="2:13" ht="21" customHeight="1" x14ac:dyDescent="0.3">
      <c r="D84" s="161" t="s">
        <v>52</v>
      </c>
      <c r="E84" s="162"/>
      <c r="F84" s="164">
        <f>F82*F83</f>
        <v>0</v>
      </c>
      <c r="G84" s="86"/>
      <c r="H84" s="86"/>
      <c r="I84" s="86"/>
      <c r="J84" s="86"/>
      <c r="K84" s="86"/>
      <c r="L84" s="85"/>
      <c r="M84" s="622"/>
    </row>
    <row r="85" spans="2:13" ht="21" customHeight="1" x14ac:dyDescent="0.3">
      <c r="D85" s="161" t="s">
        <v>53</v>
      </c>
      <c r="E85" s="165"/>
      <c r="F85" s="164">
        <f>D13</f>
        <v>0</v>
      </c>
      <c r="G85" s="86"/>
      <c r="H85" s="86"/>
      <c r="I85" s="86"/>
      <c r="J85" s="86"/>
      <c r="K85" s="86"/>
      <c r="L85" s="85"/>
      <c r="M85" s="622"/>
    </row>
    <row r="86" spans="2:13" ht="21" customHeight="1" x14ac:dyDescent="0.3">
      <c r="D86" s="591" t="str">
        <f>IF(F86&gt;0, "Montant à verser", "Montant à rembourser par l'Assuré")</f>
        <v>Montant à rembourser par l'Assuré</v>
      </c>
      <c r="E86" s="592"/>
      <c r="F86" s="166">
        <f>F84-F85</f>
        <v>0</v>
      </c>
      <c r="G86" s="86"/>
      <c r="H86" s="86"/>
      <c r="I86" s="134"/>
      <c r="J86" s="86"/>
      <c r="K86" s="86"/>
      <c r="L86" s="85"/>
      <c r="M86" s="622"/>
    </row>
    <row r="87" spans="2:13" ht="30.65" customHeight="1" x14ac:dyDescent="0.3">
      <c r="L87" s="87"/>
      <c r="M87" s="622"/>
    </row>
    <row r="88" spans="2:13" ht="25" x14ac:dyDescent="0.5">
      <c r="B88" s="511" t="s">
        <v>87</v>
      </c>
      <c r="C88" s="511"/>
      <c r="D88" s="511"/>
      <c r="E88" s="511"/>
      <c r="F88" s="511"/>
      <c r="G88" s="511"/>
      <c r="H88" s="511"/>
      <c r="I88" s="511"/>
      <c r="J88" s="511"/>
      <c r="K88" s="511"/>
      <c r="L88" s="511"/>
      <c r="M88" s="69"/>
    </row>
    <row r="90" spans="2:13" ht="18" x14ac:dyDescent="0.4">
      <c r="B90" s="88" t="s">
        <v>205</v>
      </c>
      <c r="I90" s="88" t="s">
        <v>88</v>
      </c>
    </row>
    <row r="91" spans="2:13" x14ac:dyDescent="0.3">
      <c r="B91" s="576"/>
      <c r="C91" s="577"/>
      <c r="D91" s="577"/>
      <c r="E91" s="577"/>
      <c r="F91" s="577"/>
      <c r="G91" s="578"/>
      <c r="I91" s="588"/>
      <c r="J91" s="589"/>
      <c r="K91" s="589"/>
      <c r="L91" s="590"/>
    </row>
    <row r="92" spans="2:13" x14ac:dyDescent="0.3">
      <c r="B92" s="579"/>
      <c r="C92" s="580"/>
      <c r="D92" s="580"/>
      <c r="E92" s="580"/>
      <c r="F92" s="580"/>
      <c r="G92" s="581"/>
      <c r="I92" s="571"/>
      <c r="J92" s="572"/>
      <c r="K92" s="572"/>
      <c r="L92" s="573"/>
    </row>
    <row r="93" spans="2:13" x14ac:dyDescent="0.3">
      <c r="B93" s="579"/>
      <c r="C93" s="580"/>
      <c r="D93" s="580"/>
      <c r="E93" s="580"/>
      <c r="F93" s="580"/>
      <c r="G93" s="581"/>
      <c r="I93" s="571"/>
      <c r="J93" s="572"/>
      <c r="K93" s="572"/>
      <c r="L93" s="573"/>
    </row>
    <row r="94" spans="2:13" x14ac:dyDescent="0.3">
      <c r="B94" s="579"/>
      <c r="C94" s="580"/>
      <c r="D94" s="580"/>
      <c r="E94" s="580"/>
      <c r="F94" s="580"/>
      <c r="G94" s="581"/>
      <c r="I94" s="571"/>
      <c r="J94" s="572"/>
      <c r="K94" s="572"/>
      <c r="L94" s="573"/>
    </row>
    <row r="95" spans="2:13" x14ac:dyDescent="0.3">
      <c r="B95" s="579"/>
      <c r="C95" s="580"/>
      <c r="D95" s="580"/>
      <c r="E95" s="580"/>
      <c r="F95" s="580"/>
      <c r="G95" s="581"/>
      <c r="I95" s="571"/>
      <c r="J95" s="572"/>
      <c r="K95" s="572"/>
      <c r="L95" s="573"/>
    </row>
    <row r="96" spans="2:13" x14ac:dyDescent="0.3">
      <c r="B96" s="579"/>
      <c r="C96" s="580"/>
      <c r="D96" s="580"/>
      <c r="E96" s="580"/>
      <c r="F96" s="580"/>
      <c r="G96" s="581"/>
      <c r="I96" s="571"/>
      <c r="J96" s="572"/>
      <c r="K96" s="572"/>
      <c r="L96" s="573"/>
    </row>
    <row r="97" spans="2:12" x14ac:dyDescent="0.3">
      <c r="B97" s="579"/>
      <c r="C97" s="580"/>
      <c r="D97" s="580"/>
      <c r="E97" s="580"/>
      <c r="F97" s="580"/>
      <c r="G97" s="581"/>
      <c r="I97" s="571"/>
      <c r="J97" s="572"/>
      <c r="K97" s="572"/>
      <c r="L97" s="573"/>
    </row>
    <row r="98" spans="2:12" x14ac:dyDescent="0.3">
      <c r="B98" s="579"/>
      <c r="C98" s="580"/>
      <c r="D98" s="580"/>
      <c r="E98" s="580"/>
      <c r="F98" s="580"/>
      <c r="G98" s="581"/>
      <c r="I98" s="571"/>
      <c r="J98" s="572"/>
      <c r="K98" s="572"/>
      <c r="L98" s="573"/>
    </row>
    <row r="99" spans="2:12" x14ac:dyDescent="0.3">
      <c r="B99" s="579"/>
      <c r="C99" s="580"/>
      <c r="D99" s="580"/>
      <c r="E99" s="580"/>
      <c r="F99" s="580"/>
      <c r="G99" s="581"/>
      <c r="I99" s="571"/>
      <c r="J99" s="572"/>
      <c r="K99" s="572"/>
      <c r="L99" s="573"/>
    </row>
    <row r="100" spans="2:12" x14ac:dyDescent="0.3">
      <c r="B100" s="579"/>
      <c r="C100" s="580"/>
      <c r="D100" s="580"/>
      <c r="E100" s="580"/>
      <c r="F100" s="580"/>
      <c r="G100" s="581"/>
      <c r="I100" s="571"/>
      <c r="J100" s="572"/>
      <c r="K100" s="572"/>
      <c r="L100" s="573"/>
    </row>
    <row r="101" spans="2:12" x14ac:dyDescent="0.3">
      <c r="B101" s="582"/>
      <c r="C101" s="583"/>
      <c r="D101" s="583"/>
      <c r="E101" s="583"/>
      <c r="F101" s="583"/>
      <c r="G101" s="584"/>
      <c r="I101" s="585"/>
      <c r="J101" s="586"/>
      <c r="K101" s="586"/>
      <c r="L101" s="587"/>
    </row>
    <row r="103" spans="2:12" x14ac:dyDescent="0.3">
      <c r="B103" s="89" t="s">
        <v>89</v>
      </c>
      <c r="C103" s="90"/>
      <c r="D103" s="90"/>
      <c r="E103" s="90"/>
      <c r="F103" s="90"/>
      <c r="G103" s="91"/>
      <c r="I103" s="89" t="s">
        <v>89</v>
      </c>
      <c r="J103" s="92"/>
      <c r="K103" s="92"/>
      <c r="L103" s="93"/>
    </row>
    <row r="104" spans="2:12" x14ac:dyDescent="0.3">
      <c r="B104" s="94" t="s">
        <v>90</v>
      </c>
      <c r="C104" s="95"/>
      <c r="D104" s="95"/>
      <c r="E104" s="95"/>
      <c r="F104" s="95"/>
      <c r="G104" s="73"/>
      <c r="I104" s="94" t="s">
        <v>91</v>
      </c>
      <c r="J104" s="96"/>
      <c r="K104" s="96"/>
      <c r="L104" s="97"/>
    </row>
  </sheetData>
  <mergeCells count="105">
    <mergeCell ref="B46:B52"/>
    <mergeCell ref="B54:B58"/>
    <mergeCell ref="B60:B64"/>
    <mergeCell ref="M31:M32"/>
    <mergeCell ref="B28:M28"/>
    <mergeCell ref="G46:K52"/>
    <mergeCell ref="G55:K55"/>
    <mergeCell ref="G56:K56"/>
    <mergeCell ref="G57:K57"/>
    <mergeCell ref="G58:K58"/>
    <mergeCell ref="G61:K61"/>
    <mergeCell ref="G62:K62"/>
    <mergeCell ref="G63:K63"/>
    <mergeCell ref="G64:K64"/>
    <mergeCell ref="C46:D46"/>
    <mergeCell ref="C53:D53"/>
    <mergeCell ref="C54:D54"/>
    <mergeCell ref="C59:D59"/>
    <mergeCell ref="C60:D60"/>
    <mergeCell ref="B2:M2"/>
    <mergeCell ref="G39:K45"/>
    <mergeCell ref="D14:E14"/>
    <mergeCell ref="D15:E15"/>
    <mergeCell ref="B20:D20"/>
    <mergeCell ref="E20:J20"/>
    <mergeCell ref="B21:D25"/>
    <mergeCell ref="E21:J25"/>
    <mergeCell ref="E31:E32"/>
    <mergeCell ref="F31:F32"/>
    <mergeCell ref="D10:E10"/>
    <mergeCell ref="D11:E11"/>
    <mergeCell ref="D13:E13"/>
    <mergeCell ref="B7:C7"/>
    <mergeCell ref="B8:C8"/>
    <mergeCell ref="D5:E5"/>
    <mergeCell ref="C31:D32"/>
    <mergeCell ref="C33:D33"/>
    <mergeCell ref="C34:D34"/>
    <mergeCell ref="C35:D35"/>
    <mergeCell ref="C36:D36"/>
    <mergeCell ref="C37:D37"/>
    <mergeCell ref="C38:D38"/>
    <mergeCell ref="C39:D39"/>
    <mergeCell ref="M82:M87"/>
    <mergeCell ref="G77:K77"/>
    <mergeCell ref="C76:D76"/>
    <mergeCell ref="C77:D77"/>
    <mergeCell ref="G70:K70"/>
    <mergeCell ref="G71:K71"/>
    <mergeCell ref="C70:D70"/>
    <mergeCell ref="C71:D71"/>
    <mergeCell ref="C72:D72"/>
    <mergeCell ref="C73:D73"/>
    <mergeCell ref="C74:D74"/>
    <mergeCell ref="G72:K72"/>
    <mergeCell ref="G73:K73"/>
    <mergeCell ref="G74:K74"/>
    <mergeCell ref="D6:E6"/>
    <mergeCell ref="D7:E7"/>
    <mergeCell ref="D8:E8"/>
    <mergeCell ref="D9:E9"/>
    <mergeCell ref="L31:L32"/>
    <mergeCell ref="G67:K67"/>
    <mergeCell ref="G68:K68"/>
    <mergeCell ref="G69:K69"/>
    <mergeCell ref="G53:K53"/>
    <mergeCell ref="G54:K54"/>
    <mergeCell ref="G59:K59"/>
    <mergeCell ref="G60:K60"/>
    <mergeCell ref="C65:D65"/>
    <mergeCell ref="C66:D66"/>
    <mergeCell ref="G31:K32"/>
    <mergeCell ref="G33:K33"/>
    <mergeCell ref="G34:K34"/>
    <mergeCell ref="G65:K65"/>
    <mergeCell ref="G66:K66"/>
    <mergeCell ref="G35:K35"/>
    <mergeCell ref="G36:K36"/>
    <mergeCell ref="G37:K37"/>
    <mergeCell ref="G38:K38"/>
    <mergeCell ref="C69:D69"/>
    <mergeCell ref="D12:E12"/>
    <mergeCell ref="I96:L96"/>
    <mergeCell ref="I97:L97"/>
    <mergeCell ref="H79:J79"/>
    <mergeCell ref="G75:K75"/>
    <mergeCell ref="G76:K76"/>
    <mergeCell ref="B91:G101"/>
    <mergeCell ref="B88:L88"/>
    <mergeCell ref="I98:L98"/>
    <mergeCell ref="I99:L99"/>
    <mergeCell ref="I100:L100"/>
    <mergeCell ref="I101:L101"/>
    <mergeCell ref="I91:L91"/>
    <mergeCell ref="I92:L92"/>
    <mergeCell ref="I93:L93"/>
    <mergeCell ref="I94:L94"/>
    <mergeCell ref="I95:L95"/>
    <mergeCell ref="D86:E86"/>
    <mergeCell ref="C75:D75"/>
    <mergeCell ref="C79:D79"/>
    <mergeCell ref="C78:D78"/>
    <mergeCell ref="C80:D80"/>
    <mergeCell ref="C67:D67"/>
    <mergeCell ref="C68:D68"/>
  </mergeCells>
  <dataValidations count="1">
    <dataValidation type="list" allowBlank="1" showInputMessage="1" showErrorMessage="1" sqref="D12:E12" xr:uid="{B0AF6227-F3CC-43D1-8B3A-2FF0B300CD0D}">
      <formula1>$G$12:$H$12</formula1>
    </dataValidation>
  </dataValidations>
  <pageMargins left="0" right="0" top="0.15748031496062992" bottom="0" header="0" footer="0"/>
  <pageSetup paperSize="9" scale="5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E26E3AE79E34A95DD4B9BC328329F" ma:contentTypeVersion="7" ma:contentTypeDescription="Crée un document." ma:contentTypeScope="" ma:versionID="01f10bb61ba06f8d4d9979e677a7f1af">
  <xsd:schema xmlns:xsd="http://www.w3.org/2001/XMLSchema" xmlns:xs="http://www.w3.org/2001/XMLSchema" xmlns:p="http://schemas.microsoft.com/office/2006/metadata/properties" xmlns:ns2="10b8ade4-c53e-4bbd-8fe1-873c4eba0399" targetNamespace="http://schemas.microsoft.com/office/2006/metadata/properties" ma:root="true" ma:fieldsID="617f4691bfaf29963b76a2658c8d8ca1" ns2:_="">
    <xsd:import namespace="10b8ade4-c53e-4bbd-8fe1-873c4eba039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b8ade4-c53e-4bbd-8fe1-873c4eba03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C6D445-1C5C-4134-ADC9-50922BEB14A9}"/>
</file>

<file path=customXml/itemProps2.xml><?xml version="1.0" encoding="utf-8"?>
<ds:datastoreItem xmlns:ds="http://schemas.openxmlformats.org/officeDocument/2006/customXml" ds:itemID="{9F5B47B0-9FB7-4CD3-BF0D-48C931911E2C}"/>
</file>

<file path=customXml/itemProps3.xml><?xml version="1.0" encoding="utf-8"?>
<ds:datastoreItem xmlns:ds="http://schemas.openxmlformats.org/officeDocument/2006/customXml" ds:itemID="{200D05CD-BA48-4939-8ECF-6A777F5391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1 - CONSEILS</vt:lpstr>
      <vt:lpstr>2 - NOTICE EXPLICATIVE</vt:lpstr>
      <vt:lpstr>3 - DEPLACEMENTS EFFECTUES</vt:lpstr>
      <vt:lpstr>4 - ERDE</vt:lpstr>
      <vt:lpstr>5 - COMPTE RENDU DE PROSPECTION</vt:lpstr>
      <vt:lpstr>6 - CONTROLES CP1</vt:lpstr>
      <vt:lpstr>7 - RAPPORT DE VERIFICATION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DUPUY</dc:creator>
  <cp:lastModifiedBy>Reda DIENG</cp:lastModifiedBy>
  <cp:lastPrinted>2024-01-03T09:48:37Z</cp:lastPrinted>
  <dcterms:created xsi:type="dcterms:W3CDTF">2019-06-12T07:40:11Z</dcterms:created>
  <dcterms:modified xsi:type="dcterms:W3CDTF">2024-03-01T14:11:21Z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6615553-48f4-466c-a66f-a3bb9a6459c5_Enabled">
    <vt:lpwstr>true</vt:lpwstr>
  </property>
  <property fmtid="{D5CDD505-2E9C-101B-9397-08002B2CF9AE}" pid="3" name="MSIP_Label_26615553-48f4-466c-a66f-a3bb9a6459c5_SetDate">
    <vt:lpwstr>2023-05-03T09:42:50Z</vt:lpwstr>
  </property>
  <property fmtid="{D5CDD505-2E9C-101B-9397-08002B2CF9AE}" pid="4" name="MSIP_Label_26615553-48f4-466c-a66f-a3bb9a6459c5_Method">
    <vt:lpwstr>Standard</vt:lpwstr>
  </property>
  <property fmtid="{D5CDD505-2E9C-101B-9397-08002B2CF9AE}" pid="5" name="MSIP_Label_26615553-48f4-466c-a66f-a3bb9a6459c5_Name">
    <vt:lpwstr>C1 - Interne</vt:lpwstr>
  </property>
  <property fmtid="{D5CDD505-2E9C-101B-9397-08002B2CF9AE}" pid="6" name="MSIP_Label_26615553-48f4-466c-a66f-a3bb9a6459c5_SiteId">
    <vt:lpwstr>1fbeb981-82a8-4cd1-8a51-a83806530676</vt:lpwstr>
  </property>
  <property fmtid="{D5CDD505-2E9C-101B-9397-08002B2CF9AE}" pid="7" name="MSIP_Label_26615553-48f4-466c-a66f-a3bb9a6459c5_ActionId">
    <vt:lpwstr>1a0e30b1-434e-4ad8-95c2-764573803da0</vt:lpwstr>
  </property>
  <property fmtid="{D5CDD505-2E9C-101B-9397-08002B2CF9AE}" pid="8" name="MSIP_Label_26615553-48f4-466c-a66f-a3bb9a6459c5_ContentBits">
    <vt:lpwstr>0</vt:lpwstr>
  </property>
  <property fmtid="{D5CDD505-2E9C-101B-9397-08002B2CF9AE}" pid="9" name="ContentTypeId">
    <vt:lpwstr>0x0101006DAE26E3AE79E34A95DD4B9BC328329F</vt:lpwstr>
  </property>
</Properties>
</file>