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app.xml" ContentType="application/vnd.openxmlformats-officedocument.extended-properties+xml"/>
  <Override PartName="/docProps/custom.xml" ContentType="application/vnd.openxmlformats-officedocument.custom-properties+xml"/>
  <Override PartName="/xl/ctrlProps/ctrlProp10.xml" ContentType="application/vnd.ms-excel.controlproperties+xml"/>
  <Override PartName="/xl/ctrlProps/ctrlProp9.xml" ContentType="application/vnd.ms-excel.controlproperties+xml"/>
  <Override PartName="/xl/ctrlProps/ctrlProp19.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xl/ctrlProps/ctrlProp11.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M91653\Downloads\"/>
    </mc:Choice>
  </mc:AlternateContent>
  <xr:revisionPtr revIDLastSave="0" documentId="13_ncr:1_{D00BA046-C370-498A-A129-3AFD48A4AC14}" xr6:coauthVersionLast="47" xr6:coauthVersionMax="47" xr10:uidLastSave="{00000000-0000-0000-0000-000000000000}"/>
  <workbookProtection workbookAlgorithmName="SHA-512" workbookHashValue="3WOb/3wFCKzhO75+OM/OGXo5Ekn+0gybasKAB0d1VnGM/++hgTEQdRYWk5kDxyKnvc7z1LCBjO4lCcsSuXauCQ==" workbookSaltValue="tbiAT3ZLm/IszTKEmethtA==" workbookSpinCount="100000" lockStructure="1"/>
  <bookViews>
    <workbookView xWindow="-120" yWindow="-120" windowWidth="29040" windowHeight="15840" xr2:uid="{E71A956A-935F-4786-B7AE-8C8D649A37A9}"/>
  </bookViews>
  <sheets>
    <sheet name="NOTICE" sheetId="1" r:id="rId1"/>
    <sheet name="DECLARATION" sheetId="2" r:id="rId2"/>
    <sheet name="CP1 " sheetId="11" state="hidden" r:id="rId3"/>
    <sheet name="2 ANS" sheetId="3" state="hidden" r:id="rId4"/>
    <sheet name="2 ANS +1 AN COVID" sheetId="6" state="hidden" r:id="rId5"/>
    <sheet name="2 ANS + 2 ANS COVID" sheetId="7" state="hidden" r:id="rId6"/>
    <sheet name="3 ANS" sheetId="4" state="hidden" r:id="rId7"/>
    <sheet name="3 ANS + 1 AN COVID" sheetId="9" state="hidden" r:id="rId8"/>
    <sheet name="4 ANS" sheetId="5"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4" l="1"/>
  <c r="C23" i="6"/>
  <c r="C24" i="7"/>
  <c r="C23" i="7"/>
  <c r="C24" i="5"/>
  <c r="C23" i="5"/>
  <c r="C24" i="9"/>
  <c r="C23" i="9"/>
  <c r="G35" i="2"/>
  <c r="C19" i="3"/>
  <c r="C20" i="3"/>
  <c r="C21" i="3"/>
  <c r="C22" i="3"/>
  <c r="F20" i="4"/>
  <c r="F22" i="6"/>
  <c r="F20" i="3"/>
  <c r="F21" i="3"/>
  <c r="F20" i="5"/>
  <c r="F21" i="5"/>
  <c r="F22" i="5"/>
  <c r="F23" i="5"/>
  <c r="F24" i="5"/>
  <c r="F19" i="5"/>
  <c r="F20" i="9"/>
  <c r="F21" i="9"/>
  <c r="F22" i="9"/>
  <c r="F23" i="9"/>
  <c r="F24" i="9"/>
  <c r="F19" i="9"/>
  <c r="F21" i="4"/>
  <c r="F22" i="4"/>
  <c r="F23" i="4"/>
  <c r="F19" i="4"/>
  <c r="F20" i="7"/>
  <c r="F21" i="7"/>
  <c r="F22" i="7"/>
  <c r="F23" i="7"/>
  <c r="F24" i="7"/>
  <c r="F19" i="7"/>
  <c r="F20" i="6"/>
  <c r="F21" i="6"/>
  <c r="F23" i="6"/>
  <c r="F19" i="6"/>
  <c r="F22" i="3" l="1"/>
  <c r="F19" i="3"/>
  <c r="I35" i="2"/>
  <c r="F23" i="3" l="1"/>
  <c r="D29" i="2" l="1"/>
  <c r="F29" i="2" s="1"/>
  <c r="D30" i="2" s="1"/>
  <c r="F30" i="2" s="1"/>
  <c r="D31" i="2" s="1"/>
  <c r="F31" i="2" s="1"/>
  <c r="D32" i="2" s="1"/>
  <c r="F32" i="2" s="1"/>
  <c r="D33" i="2" s="1"/>
  <c r="F33" i="2" s="1"/>
  <c r="D34" i="2" s="1"/>
  <c r="F34" i="2" s="1"/>
  <c r="F25" i="9"/>
  <c r="C22" i="9"/>
  <c r="C21" i="9"/>
  <c r="C20" i="9"/>
  <c r="C19" i="9"/>
  <c r="F12" i="9"/>
  <c r="I10" i="9" s="1"/>
  <c r="C4" i="9"/>
  <c r="F25" i="7"/>
  <c r="C22" i="7"/>
  <c r="C21" i="7"/>
  <c r="C20" i="7"/>
  <c r="C19" i="7"/>
  <c r="F12" i="7"/>
  <c r="C4" i="7"/>
  <c r="F24" i="6"/>
  <c r="C22" i="6"/>
  <c r="C21" i="6"/>
  <c r="C20" i="6"/>
  <c r="C19" i="6"/>
  <c r="F12" i="6"/>
  <c r="C4" i="6"/>
  <c r="C25" i="7" l="1"/>
  <c r="I18" i="7" s="1"/>
  <c r="O8" i="7" s="1"/>
  <c r="C25" i="9"/>
  <c r="I18" i="9" s="1"/>
  <c r="I13" i="9" s="1"/>
  <c r="I14" i="9" s="1"/>
  <c r="I8" i="9"/>
  <c r="F14" i="9"/>
  <c r="I12" i="9" s="1"/>
  <c r="I10" i="7"/>
  <c r="I8" i="7"/>
  <c r="F14" i="7"/>
  <c r="C24" i="6"/>
  <c r="I18" i="6" s="1"/>
  <c r="F14" i="6"/>
  <c r="I12" i="6" s="1"/>
  <c r="I10" i="6"/>
  <c r="I8" i="6"/>
  <c r="O8" i="9" l="1"/>
  <c r="Q8" i="9" s="1"/>
  <c r="L17" i="9"/>
  <c r="L20" i="9"/>
  <c r="L18" i="9"/>
  <c r="Q9" i="9"/>
  <c r="P9" i="9"/>
  <c r="O9" i="9"/>
  <c r="L19" i="9"/>
  <c r="I13" i="7"/>
  <c r="I14" i="7" s="1"/>
  <c r="P9" i="7"/>
  <c r="O9" i="7"/>
  <c r="O10" i="7" s="1"/>
  <c r="L20" i="7"/>
  <c r="L19" i="7"/>
  <c r="L18" i="7"/>
  <c r="L17" i="7"/>
  <c r="Q9" i="7"/>
  <c r="I12" i="7"/>
  <c r="Q8" i="7"/>
  <c r="P8" i="7"/>
  <c r="I13" i="6"/>
  <c r="I14" i="6" s="1"/>
  <c r="O8" i="6"/>
  <c r="Q8" i="6" s="1"/>
  <c r="L20" i="6"/>
  <c r="L19" i="6"/>
  <c r="L18" i="6"/>
  <c r="L17" i="6"/>
  <c r="P9" i="6"/>
  <c r="O9" i="6"/>
  <c r="Q9" i="6"/>
  <c r="C4" i="3"/>
  <c r="C4" i="5"/>
  <c r="C4" i="4"/>
  <c r="F12" i="5"/>
  <c r="I8" i="5" s="1"/>
  <c r="F12" i="4"/>
  <c r="I10" i="4" s="1"/>
  <c r="F12" i="3"/>
  <c r="F14" i="3" s="1"/>
  <c r="C20" i="5"/>
  <c r="C21" i="5"/>
  <c r="C22" i="5"/>
  <c r="C19" i="5"/>
  <c r="C20" i="4"/>
  <c r="C21" i="4"/>
  <c r="C22" i="4"/>
  <c r="C19" i="4"/>
  <c r="M35" i="2"/>
  <c r="F25" i="5"/>
  <c r="F24" i="4"/>
  <c r="Q10" i="7" l="1"/>
  <c r="Q10" i="6"/>
  <c r="O10" i="9"/>
  <c r="P8" i="9"/>
  <c r="P10" i="9" s="1"/>
  <c r="Q10" i="9"/>
  <c r="L8" i="9"/>
  <c r="P10" i="7"/>
  <c r="L8" i="7"/>
  <c r="P8" i="6"/>
  <c r="P10" i="6" s="1"/>
  <c r="O10" i="6"/>
  <c r="L8" i="6"/>
  <c r="Q3" i="3"/>
  <c r="P3" i="3"/>
  <c r="O3" i="3"/>
  <c r="C24" i="4"/>
  <c r="I18" i="4" s="1"/>
  <c r="O8" i="4" s="1"/>
  <c r="C23" i="3"/>
  <c r="C25" i="5"/>
  <c r="I18" i="5" s="1"/>
  <c r="I13" i="5" s="1"/>
  <c r="I14" i="5" s="1"/>
  <c r="I8" i="4"/>
  <c r="F14" i="5"/>
  <c r="I10" i="5"/>
  <c r="F14" i="4"/>
  <c r="L20" i="3"/>
  <c r="L18" i="3"/>
  <c r="L19" i="3"/>
  <c r="L17" i="3"/>
  <c r="I10" i="3"/>
  <c r="I8" i="3"/>
  <c r="I12" i="3"/>
  <c r="L28" i="7" l="1"/>
  <c r="L21" i="6"/>
  <c r="L32" i="9"/>
  <c r="L25" i="9"/>
  <c r="L27" i="9"/>
  <c r="L24" i="9"/>
  <c r="L22" i="9"/>
  <c r="L31" i="9"/>
  <c r="L21" i="9"/>
  <c r="L28" i="9"/>
  <c r="L29" i="9"/>
  <c r="L30" i="9"/>
  <c r="L23" i="9"/>
  <c r="L26" i="9"/>
  <c r="L21" i="7"/>
  <c r="L22" i="7"/>
  <c r="L23" i="7"/>
  <c r="L24" i="7"/>
  <c r="L25" i="7"/>
  <c r="L26" i="7"/>
  <c r="L27" i="7"/>
  <c r="L23" i="6"/>
  <c r="L27" i="6"/>
  <c r="L24" i="6"/>
  <c r="L22" i="6"/>
  <c r="L25" i="6"/>
  <c r="L26" i="6"/>
  <c r="L28" i="6"/>
  <c r="Q9" i="4"/>
  <c r="O9" i="4"/>
  <c r="O10" i="4" s="1"/>
  <c r="P9" i="4"/>
  <c r="P8" i="4"/>
  <c r="Q8" i="4"/>
  <c r="I12" i="4"/>
  <c r="O8" i="5"/>
  <c r="P8" i="5" s="1"/>
  <c r="I13" i="4"/>
  <c r="I14" i="4" s="1"/>
  <c r="L17" i="5"/>
  <c r="L18" i="5"/>
  <c r="L19" i="5"/>
  <c r="Q9" i="5"/>
  <c r="O9" i="5"/>
  <c r="P9" i="5"/>
  <c r="L20" i="5"/>
  <c r="I12" i="5"/>
  <c r="L17" i="4"/>
  <c r="L20" i="4"/>
  <c r="L19" i="4"/>
  <c r="L18" i="4"/>
  <c r="L8" i="3"/>
  <c r="L12" i="9" l="1"/>
  <c r="L11" i="9"/>
  <c r="L10" i="9"/>
  <c r="L33" i="9"/>
  <c r="L37" i="9" s="1"/>
  <c r="L10" i="7"/>
  <c r="L29" i="7"/>
  <c r="L33" i="7" s="1"/>
  <c r="L11" i="7"/>
  <c r="L10" i="6"/>
  <c r="L29" i="6"/>
  <c r="L14" i="6" s="1"/>
  <c r="L11" i="6"/>
  <c r="Q10" i="4"/>
  <c r="P10" i="4"/>
  <c r="Q8" i="5"/>
  <c r="Q10" i="5" s="1"/>
  <c r="O10" i="5"/>
  <c r="L8" i="5"/>
  <c r="P10" i="5"/>
  <c r="L8" i="4"/>
  <c r="L14" i="9" l="1"/>
  <c r="L36" i="9"/>
  <c r="L14" i="7"/>
  <c r="L32" i="7"/>
  <c r="L33" i="6"/>
  <c r="L32" i="6"/>
  <c r="L22" i="4"/>
  <c r="L21" i="4"/>
  <c r="L23" i="4"/>
  <c r="L32" i="4"/>
  <c r="L24" i="4"/>
  <c r="L25" i="4"/>
  <c r="L26" i="4"/>
  <c r="L27" i="4"/>
  <c r="L28" i="4"/>
  <c r="L29" i="4"/>
  <c r="L31" i="4"/>
  <c r="L30" i="4"/>
  <c r="L21" i="5"/>
  <c r="L23" i="5"/>
  <c r="L24" i="5"/>
  <c r="L32" i="5"/>
  <c r="L31" i="5"/>
  <c r="L30" i="5"/>
  <c r="L22" i="5"/>
  <c r="L25" i="5"/>
  <c r="L29" i="5"/>
  <c r="L28" i="5"/>
  <c r="L27" i="5"/>
  <c r="L26" i="5"/>
  <c r="L10" i="4" l="1"/>
  <c r="L12" i="4"/>
  <c r="L11" i="4"/>
  <c r="L33" i="4"/>
  <c r="L37" i="4" s="1"/>
  <c r="L12" i="5"/>
  <c r="L10" i="5"/>
  <c r="L33" i="5"/>
  <c r="L11" i="5"/>
  <c r="L14" i="4" l="1"/>
  <c r="L36" i="4"/>
  <c r="L37" i="5"/>
  <c r="L36" i="5"/>
  <c r="L14" i="5"/>
  <c r="C33" i="2"/>
  <c r="E33" i="2" l="1"/>
  <c r="C34" i="2" l="1"/>
  <c r="E34" i="2"/>
  <c r="I18" i="3"/>
  <c r="I13" i="3" s="1"/>
  <c r="I14" i="3" s="1"/>
  <c r="O2" i="3" l="1"/>
  <c r="Q2" i="3" l="1"/>
  <c r="Q4" i="3" s="1"/>
  <c r="O4" i="3"/>
  <c r="P2" i="3"/>
  <c r="P4" i="3" s="1"/>
  <c r="L21" i="3" l="1"/>
  <c r="L26" i="3"/>
  <c r="L27" i="3"/>
  <c r="L23" i="3"/>
  <c r="L22" i="3"/>
  <c r="L28" i="3"/>
  <c r="L25" i="3"/>
  <c r="L24" i="3"/>
  <c r="L11" i="3" l="1"/>
  <c r="L29" i="3"/>
  <c r="L10" i="3"/>
  <c r="L32" i="3" l="1"/>
  <c r="L33" i="3"/>
  <c r="L14" i="3"/>
</calcChain>
</file>

<file path=xl/sharedStrings.xml><?xml version="1.0" encoding="utf-8"?>
<sst xmlns="http://schemas.openxmlformats.org/spreadsheetml/2006/main" count="460" uniqueCount="145">
  <si>
    <t xml:space="preserve">                                                                 NOTICE </t>
  </si>
  <si>
    <r>
      <rPr>
        <b/>
        <sz val="22"/>
        <color rgb="FFFFC000"/>
        <rFont val="Arial Narrow"/>
        <family val="2"/>
      </rPr>
      <t xml:space="preserve">                              D</t>
    </r>
    <r>
      <rPr>
        <b/>
        <sz val="22"/>
        <color rgb="FF5E514D"/>
        <rFont val="Arial Narrow"/>
        <family val="2"/>
      </rPr>
      <t>ECLARATION DU</t>
    </r>
    <r>
      <rPr>
        <sz val="22"/>
        <color theme="1"/>
        <rFont val="Arial Narrow"/>
        <family val="2"/>
      </rPr>
      <t xml:space="preserve"> </t>
    </r>
    <r>
      <rPr>
        <b/>
        <sz val="22"/>
        <color rgb="FFFFC000"/>
        <rFont val="Arial Narrow"/>
        <family val="2"/>
      </rPr>
      <t>C</t>
    </r>
    <r>
      <rPr>
        <b/>
        <sz val="22"/>
        <color rgb="FF5E514D"/>
        <rFont val="Arial Narrow"/>
        <family val="2"/>
      </rPr>
      <t>HIFFRE D'</t>
    </r>
    <r>
      <rPr>
        <b/>
        <sz val="22"/>
        <color rgb="FFFFC000"/>
        <rFont val="Arial Narrow"/>
        <family val="2"/>
      </rPr>
      <t>A</t>
    </r>
    <r>
      <rPr>
        <b/>
        <sz val="22"/>
        <color rgb="FF5E514D"/>
        <rFont val="Arial Narrow"/>
        <family val="2"/>
      </rPr>
      <t xml:space="preserve">FFAIRES </t>
    </r>
    <r>
      <rPr>
        <b/>
        <sz val="22"/>
        <color rgb="FFFFC000"/>
        <rFont val="Arial Narrow"/>
        <family val="2"/>
      </rPr>
      <t>E</t>
    </r>
    <r>
      <rPr>
        <b/>
        <sz val="22"/>
        <color rgb="FF5E514D"/>
        <rFont val="Arial Narrow"/>
        <family val="2"/>
      </rPr>
      <t>XPORT</t>
    </r>
  </si>
  <si>
    <t>Notice d'utilisation de ce document Excel</t>
  </si>
  <si>
    <t>- Numéro Siren</t>
  </si>
  <si>
    <t>- N° contrat d'assurance prospection</t>
  </si>
  <si>
    <t>- Montant des indemnités provisionnelles versées</t>
  </si>
  <si>
    <t>- Zone garantie</t>
  </si>
  <si>
    <t>- Durée de la période de prospection</t>
  </si>
  <si>
    <r>
      <rPr>
        <b/>
        <i/>
        <sz val="11"/>
        <color rgb="FF5E514D"/>
        <rFont val="Arial Narrow"/>
        <family val="2"/>
      </rPr>
      <t>Bpifrance Assurance Export</t>
    </r>
    <r>
      <rPr>
        <i/>
        <sz val="11"/>
        <color rgb="FF5E514D"/>
        <rFont val="Arial Narrow"/>
        <family val="2"/>
      </rPr>
      <t xml:space="preserve"> agissant au nom, pour le compte et sous le contrôle de l’Etat en vertu de l’Article L 432-2 du Code des Assurance.</t>
    </r>
  </si>
  <si>
    <r>
      <t xml:space="preserve">DECLARATION DU </t>
    </r>
    <r>
      <rPr>
        <b/>
        <sz val="22"/>
        <color rgb="FFFFC000"/>
        <rFont val="Arial Narrow"/>
        <family val="2"/>
      </rPr>
      <t>C</t>
    </r>
    <r>
      <rPr>
        <b/>
        <sz val="22"/>
        <color rgb="FF5E514D"/>
        <rFont val="Arial Narrow"/>
        <family val="2"/>
      </rPr>
      <t>HIFFRE D'</t>
    </r>
    <r>
      <rPr>
        <b/>
        <sz val="22"/>
        <color rgb="FFFFC000"/>
        <rFont val="Arial Narrow"/>
        <family val="2"/>
      </rPr>
      <t>A</t>
    </r>
    <r>
      <rPr>
        <b/>
        <sz val="22"/>
        <color rgb="FF5E514D"/>
        <rFont val="Arial Narrow"/>
        <family val="2"/>
      </rPr>
      <t xml:space="preserve">FFAIRES </t>
    </r>
    <r>
      <rPr>
        <b/>
        <sz val="22"/>
        <color rgb="FFFFC000"/>
        <rFont val="Arial Narrow"/>
        <family val="2"/>
      </rPr>
      <t>E</t>
    </r>
    <r>
      <rPr>
        <b/>
        <sz val="22"/>
        <color rgb="FF5E514D"/>
        <rFont val="Arial Narrow"/>
        <family val="2"/>
      </rPr>
      <t xml:space="preserve">XPORT </t>
    </r>
    <r>
      <rPr>
        <b/>
        <sz val="22"/>
        <color rgb="FFFFC000"/>
        <rFont val="Arial Narrow"/>
        <family val="2"/>
      </rPr>
      <t>(CAE)</t>
    </r>
  </si>
  <si>
    <t xml:space="preserve"> Assuré :</t>
  </si>
  <si>
    <t xml:space="preserve"> Numéro SIREN :</t>
  </si>
  <si>
    <t xml:space="preserve"> Zone Garantie :</t>
  </si>
  <si>
    <t>1 - Du</t>
  </si>
  <si>
    <t>Au</t>
  </si>
  <si>
    <t>2 - Du</t>
  </si>
  <si>
    <t>3 - Du</t>
  </si>
  <si>
    <t>4 - Du</t>
  </si>
  <si>
    <t xml:space="preserve">TOTAL </t>
  </si>
  <si>
    <t>Je soussigné ___________________________________________________________, commissaire aux comptes / expert-comptable de l'Assuré déclare que les informations visées dans cette déclaration sont exactes et conformes aux écritures comptables de l'Assuré.</t>
  </si>
  <si>
    <t xml:space="preserve">Date : </t>
  </si>
  <si>
    <r>
      <rPr>
        <b/>
        <sz val="11"/>
        <color rgb="FF5E514D"/>
        <rFont val="Arial Narrow"/>
        <family val="2"/>
      </rPr>
      <t>Bpifrance Assurance Export</t>
    </r>
    <r>
      <rPr>
        <sz val="11"/>
        <color rgb="FF5E514D"/>
        <rFont val="Arial Narrow"/>
        <family val="2"/>
      </rPr>
      <t xml:space="preserve"> agissant au nom, pour le compte et sous le contrôle de l’Etat en vertu de l’Article L 432-2 du Code des Assurance.</t>
    </r>
  </si>
  <si>
    <r>
      <t xml:space="preserve">Déclaration du </t>
    </r>
    <r>
      <rPr>
        <sz val="28"/>
        <color rgb="FFFFC000"/>
        <rFont val="Impact"/>
        <family val="2"/>
      </rPr>
      <t>C</t>
    </r>
    <r>
      <rPr>
        <sz val="28"/>
        <color rgb="FF5E514D"/>
        <rFont val="Impact"/>
        <family val="2"/>
      </rPr>
      <t>hiffre d'</t>
    </r>
    <r>
      <rPr>
        <sz val="28"/>
        <color rgb="FFFFC000"/>
        <rFont val="Impact"/>
        <family val="2"/>
      </rPr>
      <t>A</t>
    </r>
    <r>
      <rPr>
        <sz val="28"/>
        <color rgb="FF5E514D"/>
        <rFont val="Impact"/>
        <family val="2"/>
      </rPr>
      <t xml:space="preserve">ffaires </t>
    </r>
    <r>
      <rPr>
        <sz val="28"/>
        <color rgb="FFFFC000"/>
        <rFont val="Impact"/>
        <family val="2"/>
      </rPr>
      <t>E</t>
    </r>
    <r>
      <rPr>
        <sz val="28"/>
        <color rgb="FF5E514D"/>
        <rFont val="Impact"/>
        <family val="2"/>
      </rPr>
      <t>xport</t>
    </r>
  </si>
  <si>
    <t>Réf dossier :</t>
  </si>
  <si>
    <t>Durée de la période de prospection :</t>
  </si>
  <si>
    <t>2 ANS</t>
  </si>
  <si>
    <t>Calculs préliminaires</t>
  </si>
  <si>
    <t>Remboursement</t>
  </si>
  <si>
    <t>Théorique</t>
  </si>
  <si>
    <t>Forcage Avance</t>
  </si>
  <si>
    <t>Forcage RFM</t>
  </si>
  <si>
    <t>Durée de la période de franchise :</t>
  </si>
  <si>
    <t>IP x 10</t>
  </si>
  <si>
    <t>Année 1 (RFM)</t>
  </si>
  <si>
    <t>Remb. Total</t>
  </si>
  <si>
    <t>dont RFM</t>
  </si>
  <si>
    <t>Durée de la période de remboursement :</t>
  </si>
  <si>
    <t>3 ANS (soit 12T)</t>
  </si>
  <si>
    <t>IP x 3</t>
  </si>
  <si>
    <t>Année 2</t>
  </si>
  <si>
    <t>dont Solde</t>
  </si>
  <si>
    <t>Année 3</t>
  </si>
  <si>
    <t>Montant total de l'indemnité provisonnelle (IP) versée :</t>
  </si>
  <si>
    <t>IP-RFM</t>
  </si>
  <si>
    <t>CAE*0,10</t>
  </si>
  <si>
    <t xml:space="preserve">Montant du RFM : </t>
  </si>
  <si>
    <t>IP-(CAE*0,1)</t>
  </si>
  <si>
    <t>TOTAL</t>
  </si>
  <si>
    <t>DECLARATION DU CAE</t>
  </si>
  <si>
    <t>CAE A RETENIR :</t>
  </si>
  <si>
    <t>RFM</t>
  </si>
  <si>
    <t>EXERCICES</t>
  </si>
  <si>
    <t>MONTANT CAE</t>
  </si>
  <si>
    <t>Noms clients</t>
  </si>
  <si>
    <t>Montant</t>
  </si>
  <si>
    <t>Année 1</t>
  </si>
  <si>
    <t>'=SI($I$21&gt;$H$3;H$7/8)+SI(ET($I$21&lt;$H$3;$I$21&gt;$H$7);$H$9/8)+SI(I$21&lt;$H$5;"0")</t>
  </si>
  <si>
    <t>Année 4</t>
  </si>
  <si>
    <t>Montant à abandonner dans Cassiopae :</t>
  </si>
  <si>
    <t>Succès partiel</t>
  </si>
  <si>
    <t>Echec</t>
  </si>
  <si>
    <t>3 ANS</t>
  </si>
  <si>
    <t>4 ANS (soit 16T)</t>
  </si>
  <si>
    <t>Année 5</t>
  </si>
  <si>
    <t>4 ANS</t>
  </si>
  <si>
    <t>Année 6</t>
  </si>
  <si>
    <t>Si l'Assuré ne transmet pas le Chiffre d'Affaires Export à Bpifrance Assurance Export dans les formes et le délai indiqués ci-dessus, il accepte et reconnait qu'il sera réputé avoir réalisé un Chiffre d'Affaires Export supérieur ou égal à 10 fois le montant des Indemnités Provisionnelles conformément à l'article 5.3  du contrat d'assurance prospection.</t>
  </si>
  <si>
    <r>
      <t>Dans les deux mois courant à compter du dernier jour de la période de franchise, l'Assuré s'engage à transmettre à Bpifrance Assurance Export la déclaration</t>
    </r>
    <r>
      <rPr>
        <sz val="11"/>
        <color rgb="FFFF0000"/>
        <rFont val="Arial Narrow"/>
        <family val="2"/>
      </rPr>
      <t xml:space="preserve"> </t>
    </r>
    <r>
      <rPr>
        <sz val="11"/>
        <color rgb="FF5E514D"/>
        <rFont val="Arial Narrow"/>
        <family val="2"/>
      </rPr>
      <t>du Chiffre d'Affaires Export signée par un représentant dûment habilité de l'Assuré et certifée par un commissaire aux comptes ou un expert-comptable.</t>
    </r>
  </si>
  <si>
    <t>Ce document se compose d'un onglet "DECLARATION" à compléter :</t>
  </si>
  <si>
    <t xml:space="preserve"> Contrat d'Assurance Prospection n° :</t>
  </si>
  <si>
    <t xml:space="preserve"> Date de Début de la Période de Prospection :</t>
  </si>
  <si>
    <t>Durée de la Période de Franchise :</t>
  </si>
  <si>
    <t>Durée de la Période de Remboursement :</t>
  </si>
  <si>
    <t>Montant total de l'Indemnité Provisonnelle (IP) versée :</t>
  </si>
  <si>
    <t>Trimestrialités</t>
  </si>
  <si>
    <t>Durée de la Période de Prospection :</t>
  </si>
  <si>
    <t>Durée  de la Période de Prospection :</t>
  </si>
  <si>
    <t xml:space="preserve"> Période de Prospection (durée en années) :</t>
  </si>
  <si>
    <t xml:space="preserve">Dans le cadre de la déclaration du Chiffre d'Affaires Export, des données à caractère personnel sont collectées et traitées par Bpifrance Assurance Export en sa qualité de responsable de traitement. 
</t>
  </si>
  <si>
    <t>Conformément à la réglementation applicable, notamment le Règlement européen 2016/679, dit règlement général sur la protection des données (RGPD) et les dispositions nationales relatives à l’informatique, aux fichiers et libertés, et sous réserve des conditions prévues par celle-ci, les personnes concernées bénéficient d’un droit d’accès, de rectification, d’opposition, de limitation de traitement et d’effacement, ainsi que d’un droit à la portabilité de leurs données.</t>
  </si>
  <si>
    <t>Les informations relatives aux traitements de données à caractère personnel mis en œuvre par Bpifrance Assurance Export sont disponibles dans la Politique de protection des données de Bpifrance Assurance Export accessible :</t>
  </si>
  <si>
    <t>- via ce lien</t>
  </si>
  <si>
    <t>- ou sur le site de Bpifrance (www.bpifrance.fr/protection-des-donnees-bpifrance-assurance-export) en version imprimable.</t>
  </si>
  <si>
    <t>Cette Politique peut être modifiée et actualisée périodiquement pour refléter une évolution législative ou réglementaire ou pour répondre aux obligations d’information de Bpifrance Assurance Export au titre de la réglementation applicable en matière de protection des données à caractère personnel. Bpifrance Assurance Export invite les personnes concernées à la consulter régulièrement sur le site de Bpifrance.</t>
  </si>
  <si>
    <t>COMMENTAIRE DU VALIDEUR :</t>
  </si>
  <si>
    <t>Traité le :</t>
  </si>
  <si>
    <t xml:space="preserve">Par : </t>
  </si>
  <si>
    <t>Vérification du statut de performance</t>
  </si>
  <si>
    <t>CONTRÔLE DE PREMIER NIVEAU</t>
  </si>
  <si>
    <t>PROROGATION COVID</t>
  </si>
  <si>
    <t>DUREE DE LA PROROGATION</t>
  </si>
  <si>
    <t>Nom, qualité et signature d'un représentant habilité de l'Assuré :</t>
  </si>
  <si>
    <t>Clause d'exclusivité commerciale</t>
  </si>
  <si>
    <t>Clause de part étrangère</t>
  </si>
  <si>
    <t>Clause de comptabilité analytique si objet du contrat d'AP est une branche d'activité.</t>
  </si>
  <si>
    <t>Si oui, précisez :</t>
  </si>
  <si>
    <t>Le ou les nom(s) du/des client(s) ou du/des contrats exclus :</t>
  </si>
  <si>
    <t>Compte-rendu sur la prospection :</t>
  </si>
  <si>
    <t>TOTAL CAE (1-2)</t>
  </si>
  <si>
    <t>- Les clauses particulières</t>
  </si>
  <si>
    <t>-  Nom Assuré</t>
  </si>
  <si>
    <t>1) PARTIE RESERVEE A NOTRE SERVICE DE GESTION :</t>
  </si>
  <si>
    <t>2) PARTIE A REMPLIR PAR L'ASSURE :</t>
  </si>
  <si>
    <t>Si oui,</t>
  </si>
  <si>
    <t xml:space="preserve">Montant à abandonner dans Cassiopae </t>
  </si>
  <si>
    <t>LE CONTRAT :</t>
  </si>
  <si>
    <t>L'ASSURE :</t>
  </si>
  <si>
    <t>Datée, signée et qualité du signataire renseignée</t>
  </si>
  <si>
    <t>Datée, signée par un CAC ou EC</t>
  </si>
  <si>
    <t xml:space="preserve">Vérification des clauses particulières </t>
  </si>
  <si>
    <t>AUTRE PROROGATION</t>
  </si>
  <si>
    <t>Vérification si prorogation pendant la période de prospection</t>
  </si>
  <si>
    <t>Commentaire : vérifier que le statut de performance est PP (Pleinement Performant); en cas de statut WL (Watch List) ou NP (Non Performant) se rapprocher du S2R ou de SRC BAE en charge du dossier pour faire le point.</t>
  </si>
  <si>
    <t>Commentaire :</t>
  </si>
  <si>
    <t xml:space="preserve">Commentaire : </t>
  </si>
  <si>
    <t>Cette déclaration est à retourner dûment complétée, datée et signée par le représentant habilité et certifiée par l'expert-comptable ou le commissaire aux comptes à l'adresse suivante : xxxxxxxxx@bpifrance.fr</t>
  </si>
  <si>
    <t>Dont CAE exclu (2)</t>
  </si>
  <si>
    <t>Nom et signature du commissaire aux comptes ou de l'expert-comptable :</t>
  </si>
  <si>
    <t>CAE EXCLU</t>
  </si>
  <si>
    <t>Période</t>
  </si>
  <si>
    <t>Echéancier</t>
  </si>
  <si>
    <t>Clauses particulières et / ou clients exclus</t>
  </si>
  <si>
    <t xml:space="preserve"> - Pour les clients exclus</t>
  </si>
  <si>
    <t xml:space="preserve"> - Pour les clauses particulières :</t>
  </si>
  <si>
    <t>COMMENTAIRE DU COF :</t>
  </si>
  <si>
    <t xml:space="preserve">COMMENTAIRE DU VALIDEUR : </t>
  </si>
  <si>
    <t>2 ANS + 1 AN COVID</t>
  </si>
  <si>
    <t>2 ANS + 2 ANS COVID</t>
  </si>
  <si>
    <t>3 ANS + 1 AN COVID</t>
  </si>
  <si>
    <t>Commentaire : vérifier si RL  sur INTUIZ ou si personne habilitée, demander  la délégation de pouvoir.</t>
  </si>
  <si>
    <t>Les termes commençant par une majuscule ont la signification qui leur est donnée dans le contrat d'assurance prospection. Le Chiffre d'Affaires Export désigne le chiffre d'affaires, cumulé pendant la Période de Prospection et la Période de Franchise, réalisé  :
- par l'Assuré dans la Zone Garantie, directement ou indirectement (les ventes indirectes correspondent à des ventes qui, bien que réalisées avec des distributeurs juridiquement constitutés sous forme d'entité avec personne morale, qui ne sont pas domiciliés dans la Zone de garantie, ont un acheteur final domicilié dans la Zone Garantie), 
- par les filiales de l'Assuré situées dans la Zone Garantie.</t>
  </si>
  <si>
    <t xml:space="preserve"> Montant des Indemnités Provisionnelles versées :</t>
  </si>
  <si>
    <t>- Les clients et/ ou contrats exclus</t>
  </si>
  <si>
    <r>
      <t xml:space="preserve">- </t>
    </r>
    <r>
      <rPr>
        <b/>
        <u/>
        <sz val="12"/>
        <color theme="7"/>
        <rFont val="Arial Narrow"/>
        <family val="2"/>
      </rPr>
      <t>Le compte-rendu  de prospection</t>
    </r>
    <r>
      <rPr>
        <sz val="11"/>
        <color rgb="FF5E514D"/>
        <rFont val="Arial Narrow"/>
        <family val="2"/>
      </rPr>
      <t xml:space="preserve"> : détaillez  vos actions sur la zone garantie et les résultats atteints par rapport aux objectifs fixés. </t>
    </r>
  </si>
  <si>
    <t xml:space="preserve">- La date de début de la période de prospection </t>
  </si>
  <si>
    <r>
      <t>-</t>
    </r>
    <r>
      <rPr>
        <sz val="11"/>
        <color theme="7"/>
        <rFont val="Arial Narrow"/>
        <family val="2"/>
      </rPr>
      <t xml:space="preserve"> </t>
    </r>
    <r>
      <rPr>
        <b/>
        <u/>
        <sz val="12"/>
        <color theme="7"/>
        <rFont val="Arial Narrow"/>
        <family val="2"/>
      </rPr>
      <t>Le Chiffre d'Affaires</t>
    </r>
    <r>
      <rPr>
        <b/>
        <sz val="12"/>
        <color theme="7"/>
        <rFont val="Arial Narrow"/>
        <family val="2"/>
      </rPr>
      <t xml:space="preserve"> </t>
    </r>
    <r>
      <rPr>
        <b/>
        <u/>
        <sz val="12"/>
        <color theme="7"/>
        <rFont val="Arial Narrow"/>
        <family val="2"/>
      </rPr>
      <t xml:space="preserve">Export ( CAE) en montant  </t>
    </r>
    <r>
      <rPr>
        <sz val="11"/>
        <color rgb="FF5E514D"/>
        <rFont val="Arial Narrow"/>
        <family val="2"/>
      </rPr>
      <t xml:space="preserve"> : veuillez compléter 
dans la colonne 1 : le Chiffre d'Affaires Export total sur les lignes correspondant à vos périodes de prospection et de franchise dans l'onglet déclaration,
dans la colonne 2 : le montant du Chiffre d'Affaires Export correspondant aux contrats ou aux clients exclus, le cas échéant et  si mentionné en clause particulière dans votre contrat d'assurance prospection.
</t>
    </r>
  </si>
  <si>
    <t>Chiffre d'Affaires Export (CAE)  total sur la Zone Garantie  (1)</t>
  </si>
  <si>
    <t>La Déclaration du CAE :</t>
  </si>
  <si>
    <t>Signature :</t>
  </si>
  <si>
    <t>Clause CIEEMG</t>
  </si>
  <si>
    <t>JJ/MM/AAAA</t>
  </si>
  <si>
    <t xml:space="preserve">Traité le : </t>
  </si>
  <si>
    <t>Dans le tableau ci-dessous, vous devez remplir le nombre de lignes correspondant au nombre d'années de votre Période de Prospection (prorogation incluse le cas échéant) et de votre Période de Franchise.</t>
  </si>
  <si>
    <t>Déclaration de la totalité des facturations émises pendant chaque année des périodes de de prospection et de franchise (y compris les ventes indirectes) :</t>
  </si>
  <si>
    <t xml:space="preserve">Années de période de prospection (à partir du début de la période de prospection) prorogation incluse  le cas échéant + période de franchise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</si>
</sst>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00,000"/>
    <numFmt numFmtId="165" formatCode="#,##0.00\ &quot;€&quot;"/>
    <numFmt numFmtId="166" formatCode="dd/mm/yyyy;@"/>
    <numFmt numFmtId="167" formatCode="_-* #,##0\ _€_-;\-* #,##0\ _€_-;_-* &quot;-&quot;??\ _€_-;_-@_-"/>
    <numFmt numFmtId="168" formatCode="_-* #,##0_-;\-* #,##0_-;_-* &quot;-&quot;??_-;_-@_-"/>
    <numFmt numFmtId="169" formatCode="#,##0.00_ ;\-#,##0.00\ "/>
    <numFmt numFmtId="170" formatCode="#,##0_ ;\-#,##0\ "/>
    <numFmt numFmtId="171" formatCode="_-* #,##0.00\ _€_-;\-* #,##0.00\ _€_-;_-* &quot;-&quot;??\ _€_-;_-@_-"/>
  </numFmts>
  <fonts count="6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Arial Narrow"/>
      <family val="2"/>
    </font>
    <font>
      <b/>
      <sz val="22"/>
      <color rgb="FF5E514D"/>
      <name val="Arial Narrow"/>
      <family val="2"/>
    </font>
    <font>
      <sz val="22"/>
      <color theme="1"/>
      <name val="Arial Narrow"/>
      <family val="2"/>
    </font>
    <font>
      <b/>
      <sz val="22"/>
      <color rgb="FFFFC000"/>
      <name val="Arial Narrow"/>
      <family val="2"/>
    </font>
    <font>
      <sz val="11"/>
      <color rgb="FF5E514D"/>
      <name val="Arial Narrow"/>
      <family val="2"/>
    </font>
    <font>
      <sz val="11"/>
      <color rgb="FFFF0000"/>
      <name val="Arial Narrow"/>
      <family val="2"/>
    </font>
    <font>
      <b/>
      <sz val="11"/>
      <color rgb="FF5E514D"/>
      <name val="Arial Narrow"/>
      <family val="2"/>
    </font>
    <font>
      <b/>
      <sz val="16"/>
      <color rgb="FF5E514D"/>
      <name val="Arial Narrow"/>
      <family val="2"/>
    </font>
    <font>
      <b/>
      <sz val="11"/>
      <color rgb="FFFFC000"/>
      <name val="Arial Narrow"/>
      <family val="2"/>
    </font>
    <font>
      <i/>
      <sz val="11"/>
      <color rgb="FF5E514D"/>
      <name val="Arial Narrow"/>
      <family val="2"/>
    </font>
    <font>
      <sz val="11"/>
      <color theme="7"/>
      <name val="Arial Narrow"/>
      <family val="2"/>
    </font>
    <font>
      <b/>
      <u/>
      <sz val="12"/>
      <color theme="7"/>
      <name val="Arial Narrow"/>
      <family val="2"/>
    </font>
    <font>
      <b/>
      <sz val="12"/>
      <color theme="7"/>
      <name val="Arial Narrow"/>
      <family val="2"/>
    </font>
    <font>
      <b/>
      <i/>
      <sz val="11"/>
      <color rgb="FF5E514D"/>
      <name val="Arial Narrow"/>
      <family val="2"/>
    </font>
    <font>
      <b/>
      <sz val="20"/>
      <color rgb="FF5E514D"/>
      <name val="Arial Narrow"/>
      <family val="2"/>
    </font>
    <font>
      <sz val="22"/>
      <color theme="1"/>
      <name val="Calibri"/>
      <family val="2"/>
      <scheme val="minor"/>
    </font>
    <font>
      <b/>
      <sz val="12"/>
      <color rgb="FF5E514D"/>
      <name val="Arial Narrow"/>
      <family val="2"/>
    </font>
    <font>
      <sz val="11"/>
      <color theme="6" tint="-0.499984740745262"/>
      <name val="Calibri"/>
      <family val="2"/>
      <scheme val="minor"/>
    </font>
    <font>
      <sz val="10"/>
      <color rgb="FF786E64"/>
      <name val="Arial"/>
      <family val="2"/>
    </font>
    <font>
      <sz val="14"/>
      <color rgb="FF786E64"/>
      <name val="Arial"/>
      <family val="2"/>
    </font>
    <font>
      <sz val="28"/>
      <color rgb="FF5E514D"/>
      <name val="Impact"/>
      <family val="2"/>
    </font>
    <font>
      <sz val="28"/>
      <color rgb="FFFFC000"/>
      <name val="Impact"/>
      <family val="2"/>
    </font>
    <font>
      <sz val="18"/>
      <color rgb="FF5E514D"/>
      <name val="Impact"/>
      <family val="2"/>
    </font>
    <font>
      <sz val="18"/>
      <color rgb="FF786E64"/>
      <name val="Arial"/>
      <family val="2"/>
    </font>
    <font>
      <b/>
      <sz val="11"/>
      <color rgb="FF786E64"/>
      <name val="Calibri"/>
      <family val="2"/>
    </font>
    <font>
      <sz val="10"/>
      <color theme="0"/>
      <name val="Arial"/>
      <family val="2"/>
    </font>
    <font>
      <b/>
      <sz val="11"/>
      <color theme="7" tint="-0.499984740745262"/>
      <name val="Calibri"/>
      <family val="2"/>
      <scheme val="minor"/>
    </font>
    <font>
      <sz val="11"/>
      <color theme="7" tint="-0.499984740745262"/>
      <name val="Calibri"/>
      <family val="2"/>
      <scheme val="minor"/>
    </font>
    <font>
      <sz val="11"/>
      <color rgb="FF7F6000"/>
      <name val="Calibri"/>
      <family val="2"/>
      <scheme val="minor"/>
    </font>
    <font>
      <b/>
      <sz val="11"/>
      <color theme="2" tint="-0.749992370372631"/>
      <name val="Calibri"/>
      <family val="2"/>
      <scheme val="minor"/>
    </font>
    <font>
      <b/>
      <sz val="11"/>
      <color rgb="FF5E514D"/>
      <name val="Calibri"/>
      <family val="2"/>
      <scheme val="minor"/>
    </font>
    <font>
      <sz val="12"/>
      <color theme="1"/>
      <name val="Calibri"/>
      <family val="2"/>
      <scheme val="minor"/>
    </font>
    <font>
      <b/>
      <sz val="11"/>
      <color rgb="FFFF0000"/>
      <name val="Arial Narrow"/>
      <family val="2"/>
    </font>
    <font>
      <b/>
      <sz val="11"/>
      <color rgb="FFFF0000"/>
      <name val="Calibri"/>
      <family val="2"/>
      <scheme val="minor"/>
    </font>
    <font>
      <sz val="8"/>
      <name val="Calibri"/>
      <family val="2"/>
      <scheme val="minor"/>
    </font>
    <font>
      <sz val="14"/>
      <color rgb="FFFF0000"/>
      <name val="Arial"/>
      <family val="2"/>
    </font>
    <font>
      <sz val="28"/>
      <color rgb="FFFF0000"/>
      <name val="Impact"/>
      <family val="2"/>
    </font>
    <font>
      <sz val="18"/>
      <color rgb="FFFF0000"/>
      <name val="Impact"/>
      <family val="2"/>
    </font>
    <font>
      <sz val="10"/>
      <color rgb="FFFF0000"/>
      <name val="Arial"/>
      <family val="2"/>
    </font>
    <font>
      <b/>
      <sz val="10"/>
      <color rgb="FF5E514D"/>
      <name val="Arial Narrow"/>
      <family val="2"/>
    </font>
    <font>
      <sz val="14"/>
      <color theme="0"/>
      <name val="Arial"/>
      <family val="2"/>
    </font>
    <font>
      <b/>
      <sz val="14"/>
      <color rgb="FFFF0000"/>
      <name val="Arial"/>
      <family val="2"/>
    </font>
    <font>
      <u/>
      <sz val="11"/>
      <color theme="10"/>
      <name val="Calibri"/>
      <family val="2"/>
      <scheme val="minor"/>
    </font>
    <font>
      <b/>
      <u/>
      <sz val="11"/>
      <color rgb="FF5E514D"/>
      <name val="Calibri"/>
      <family val="2"/>
      <scheme val="minor"/>
    </font>
    <font>
      <sz val="11"/>
      <color theme="0"/>
      <name val="Arial Narrow"/>
      <family val="2"/>
    </font>
    <font>
      <sz val="11"/>
      <color rgb="FF5E514D"/>
      <name val="Calibri"/>
      <family val="2"/>
      <scheme val="minor"/>
    </font>
    <font>
      <b/>
      <sz val="14"/>
      <color rgb="FF5E514D"/>
      <name val="Arial Narrow"/>
      <family val="2"/>
    </font>
    <font>
      <b/>
      <sz val="14"/>
      <color rgb="FFFFC000"/>
      <name val="Arial Narrow"/>
      <family val="2"/>
    </font>
    <font>
      <sz val="12"/>
      <color rgb="FF5E514D"/>
      <name val="Arial Narrow"/>
      <family val="2"/>
    </font>
    <font>
      <sz val="9"/>
      <color theme="0"/>
      <name val="Arial Narrow"/>
      <family val="2"/>
    </font>
    <font>
      <sz val="9"/>
      <color rgb="FF5E514D"/>
      <name val="Calibri"/>
      <family val="2"/>
      <scheme val="minor"/>
    </font>
    <font>
      <b/>
      <sz val="16"/>
      <color rgb="FF5E514D"/>
      <name val="Calibri"/>
      <family val="2"/>
      <scheme val="minor"/>
    </font>
    <font>
      <sz val="8"/>
      <color rgb="FF000000"/>
      <name val="Segoe UI"/>
      <family val="2"/>
    </font>
    <font>
      <sz val="14"/>
      <color rgb="FF5E514D"/>
      <name val="Calibri"/>
      <family val="2"/>
      <scheme val="minor"/>
    </font>
    <font>
      <b/>
      <sz val="11"/>
      <color rgb="FF5E514D"/>
      <name val="Calibri"/>
      <family val="2"/>
    </font>
    <font>
      <sz val="14"/>
      <color rgb="FF5E514D"/>
      <name val="Arial"/>
      <family val="2"/>
    </font>
    <font>
      <sz val="10"/>
      <color rgb="FF5E514D"/>
      <name val="Arial"/>
      <family val="2"/>
    </font>
    <font>
      <b/>
      <sz val="10"/>
      <color rgb="FFFF0000"/>
      <name val="Calibri"/>
      <family val="2"/>
      <scheme val="minor"/>
    </font>
    <font>
      <sz val="9"/>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6DD"/>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C000"/>
        <bgColor indexed="64"/>
      </patternFill>
    </fill>
  </fills>
  <borders count="37">
    <border>
      <left/>
      <right/>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right style="thin">
        <color rgb="FFFFC000"/>
      </right>
      <top style="thin">
        <color rgb="FFFFC000"/>
      </top>
      <bottom style="thin">
        <color rgb="FFFFC000"/>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style="thin">
        <color rgb="FFFFC000"/>
      </right>
      <top style="thin">
        <color rgb="FFFFC000"/>
      </top>
      <bottom style="thin">
        <color rgb="FFFFC000"/>
      </bottom>
      <diagonal/>
    </border>
    <border>
      <left style="thin">
        <color rgb="FFFFC000"/>
      </left>
      <right/>
      <top/>
      <bottom/>
      <diagonal/>
    </border>
    <border>
      <left/>
      <right style="thin">
        <color rgb="FFFFC000"/>
      </right>
      <top/>
      <bottom/>
      <diagonal/>
    </border>
    <border>
      <left style="thin">
        <color rgb="FFFFC000"/>
      </left>
      <right/>
      <top/>
      <bottom style="thin">
        <color rgb="FFFFC000"/>
      </bottom>
      <diagonal/>
    </border>
    <border>
      <left/>
      <right/>
      <top/>
      <bottom style="thin">
        <color rgb="FFFFC000"/>
      </bottom>
      <diagonal/>
    </border>
    <border>
      <left/>
      <right style="thin">
        <color rgb="FFFFC000"/>
      </right>
      <top/>
      <bottom style="thin">
        <color rgb="FFFFC000"/>
      </bottom>
      <diagonal/>
    </border>
    <border>
      <left style="thin">
        <color rgb="FFFFC000"/>
      </left>
      <right style="thin">
        <color rgb="FFFFC000"/>
      </right>
      <top/>
      <bottom/>
      <diagonal/>
    </border>
    <border>
      <left style="thin">
        <color rgb="FFFFC000"/>
      </left>
      <right style="thin">
        <color rgb="FFFFC000"/>
      </right>
      <top style="thin">
        <color rgb="FFFFC000"/>
      </top>
      <bottom/>
      <diagonal/>
    </border>
    <border>
      <left style="thin">
        <color rgb="FFFFC000"/>
      </left>
      <right style="thin">
        <color rgb="FFFFC000"/>
      </right>
      <top/>
      <bottom style="thick">
        <color rgb="FFFFC000"/>
      </bottom>
      <diagonal/>
    </border>
    <border>
      <left style="thin">
        <color rgb="FFFFC000"/>
      </left>
      <right style="thin">
        <color rgb="FFFFC000"/>
      </right>
      <top/>
      <bottom style="thin">
        <color rgb="FFFFC000"/>
      </bottom>
      <diagonal/>
    </border>
    <border>
      <left style="thin">
        <color rgb="FFFFC000"/>
      </left>
      <right style="thin">
        <color rgb="FFFFC000"/>
      </right>
      <top style="thick">
        <color rgb="FFFFC000"/>
      </top>
      <bottom style="thin">
        <color rgb="FFFFC000"/>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rgb="FFFFC000"/>
      </left>
      <right style="thin">
        <color rgb="FFFFC000"/>
      </right>
      <top style="medium">
        <color rgb="FFFFC000"/>
      </top>
      <bottom style="thin">
        <color rgb="FFFFC000"/>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ck">
        <color theme="7" tint="-0.499984740745262"/>
      </top>
      <bottom style="thin">
        <color theme="7" tint="-0.499984740745262"/>
      </bottom>
      <diagonal/>
    </border>
    <border>
      <left style="thin">
        <color rgb="FFFFC000"/>
      </left>
      <right style="thin">
        <color rgb="FFFFC000"/>
      </right>
      <top style="thin">
        <color rgb="FFFFC000"/>
      </top>
      <bottom style="medium">
        <color rgb="FFFFC000"/>
      </bottom>
      <diagonal/>
    </border>
    <border>
      <left style="thin">
        <color rgb="FFFFC000"/>
      </left>
      <right style="thin">
        <color rgb="FFFFC000"/>
      </right>
      <top/>
      <bottom style="medium">
        <color rgb="FFFFC000"/>
      </bottom>
      <diagonal/>
    </border>
    <border>
      <left style="thin">
        <color rgb="FFFFC000"/>
      </left>
      <right style="thin">
        <color rgb="FFFFC000"/>
      </right>
      <top style="medium">
        <color rgb="FFFFC000"/>
      </top>
      <bottom/>
      <diagonal/>
    </border>
    <border>
      <left style="thin">
        <color rgb="FFFFC000"/>
      </left>
      <right/>
      <top style="thin">
        <color rgb="FFFFC000"/>
      </top>
      <bottom style="dotted">
        <color rgb="FFFFC000"/>
      </bottom>
      <diagonal/>
    </border>
    <border>
      <left/>
      <right/>
      <top style="thin">
        <color rgb="FFFFC000"/>
      </top>
      <bottom style="dotted">
        <color rgb="FFFFC000"/>
      </bottom>
      <diagonal/>
    </border>
    <border>
      <left/>
      <right style="thin">
        <color rgb="FFFFC000"/>
      </right>
      <top style="thin">
        <color rgb="FFFFC000"/>
      </top>
      <bottom style="dotted">
        <color rgb="FFFFC000"/>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47" fillId="0" borderId="0" applyNumberFormat="0" applyFill="0" applyBorder="0" applyAlignment="0" applyProtection="0"/>
  </cellStyleXfs>
  <cellXfs count="402">
    <xf numFmtId="0" fontId="0" fillId="0" borderId="0" xfId="0"/>
    <xf numFmtId="0" fontId="5" fillId="2" borderId="0" xfId="0" applyFont="1" applyFill="1"/>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xf>
    <xf numFmtId="0" fontId="9" fillId="2" borderId="0" xfId="0" applyFont="1" applyFill="1"/>
    <xf numFmtId="0" fontId="9" fillId="0" borderId="0" xfId="0" applyFont="1"/>
    <xf numFmtId="0" fontId="9" fillId="0" borderId="1" xfId="0" applyFont="1" applyBorder="1"/>
    <xf numFmtId="0" fontId="9" fillId="0" borderId="2" xfId="0" applyFont="1" applyBorder="1" applyAlignment="1">
      <alignment horizontal="justify"/>
    </xf>
    <xf numFmtId="0" fontId="9" fillId="0" borderId="3" xfId="0" applyFont="1" applyBorder="1"/>
    <xf numFmtId="0" fontId="9" fillId="0" borderId="4" xfId="0" applyFont="1" applyBorder="1"/>
    <xf numFmtId="0" fontId="9" fillId="0" borderId="0" xfId="0" applyFont="1" applyAlignment="1">
      <alignment horizontal="justify" wrapText="1"/>
    </xf>
    <xf numFmtId="0" fontId="9" fillId="0" borderId="5" xfId="0" applyFont="1" applyBorder="1"/>
    <xf numFmtId="0" fontId="9" fillId="0" borderId="0" xfId="0" applyFont="1" applyAlignment="1">
      <alignment horizontal="justify"/>
    </xf>
    <xf numFmtId="0" fontId="11" fillId="2" borderId="0" xfId="0" applyFont="1" applyFill="1"/>
    <xf numFmtId="0" fontId="11" fillId="0" borderId="0" xfId="0" applyFont="1"/>
    <xf numFmtId="0" fontId="11" fillId="0" borderId="4" xfId="0" applyFont="1" applyBorder="1"/>
    <xf numFmtId="0" fontId="12" fillId="0" borderId="0" xfId="0" applyFont="1" applyAlignment="1">
      <alignment horizontal="justify" wrapText="1"/>
    </xf>
    <xf numFmtId="0" fontId="11" fillId="0" borderId="5" xfId="0" applyFont="1" applyBorder="1"/>
    <xf numFmtId="0" fontId="13" fillId="0" borderId="0" xfId="0" applyFont="1" applyAlignment="1">
      <alignment horizontal="justify" wrapText="1"/>
    </xf>
    <xf numFmtId="0" fontId="9" fillId="3" borderId="0" xfId="0" applyFont="1" applyFill="1"/>
    <xf numFmtId="0" fontId="5" fillId="0" borderId="4" xfId="0" applyFont="1" applyBorder="1"/>
    <xf numFmtId="0" fontId="11" fillId="3" borderId="0" xfId="0" applyFont="1" applyFill="1" applyAlignment="1">
      <alignment vertical="top"/>
    </xf>
    <xf numFmtId="0" fontId="5" fillId="0" borderId="5" xfId="0" applyFont="1" applyBorder="1"/>
    <xf numFmtId="0" fontId="14" fillId="3" borderId="0" xfId="0" quotePrefix="1" applyFont="1" applyFill="1" applyAlignment="1">
      <alignment vertical="top"/>
    </xf>
    <xf numFmtId="0" fontId="14" fillId="3" borderId="0" xfId="0" quotePrefix="1" applyFont="1" applyFill="1"/>
    <xf numFmtId="0" fontId="9" fillId="4" borderId="0" xfId="0" applyFont="1" applyFill="1"/>
    <xf numFmtId="0" fontId="11" fillId="4" borderId="0" xfId="0" applyFont="1" applyFill="1" applyAlignment="1">
      <alignment vertical="top"/>
    </xf>
    <xf numFmtId="0" fontId="9" fillId="4" borderId="0" xfId="0" quotePrefix="1" applyFont="1" applyFill="1" applyAlignment="1">
      <alignment vertical="top" wrapText="1"/>
    </xf>
    <xf numFmtId="0" fontId="11" fillId="0" borderId="0" xfId="0" applyFont="1" applyAlignment="1">
      <alignment horizontal="justify" wrapText="1"/>
    </xf>
    <xf numFmtId="0" fontId="5" fillId="0" borderId="6" xfId="0" applyFont="1" applyBorder="1"/>
    <xf numFmtId="0" fontId="5" fillId="0" borderId="7" xfId="0" applyFont="1" applyBorder="1"/>
    <xf numFmtId="0" fontId="5" fillId="0" borderId="8" xfId="0" applyFont="1" applyBorder="1"/>
    <xf numFmtId="0" fontId="14" fillId="0" borderId="0" xfId="0" applyFont="1"/>
    <xf numFmtId="0" fontId="19" fillId="0" borderId="0" xfId="0" applyFont="1" applyAlignment="1">
      <alignment horizontal="center"/>
    </xf>
    <xf numFmtId="0" fontId="20" fillId="0" borderId="0" xfId="0" applyFont="1" applyAlignment="1">
      <alignment vertical="center"/>
    </xf>
    <xf numFmtId="166" fontId="0" fillId="0" borderId="0" xfId="0" applyNumberFormat="1" applyAlignment="1">
      <alignment horizontal="center" vertical="center"/>
    </xf>
    <xf numFmtId="0" fontId="9" fillId="0" borderId="0" xfId="0" applyFont="1" applyAlignment="1">
      <alignment horizontal="justify" vertical="center" wrapText="1"/>
    </xf>
    <xf numFmtId="0" fontId="9" fillId="0" borderId="9" xfId="0" applyFont="1" applyBorder="1"/>
    <xf numFmtId="14" fontId="9" fillId="0" borderId="10" xfId="0" applyNumberFormat="1" applyFont="1" applyBorder="1" applyAlignment="1">
      <alignment horizontal="center"/>
    </xf>
    <xf numFmtId="14" fontId="9" fillId="0" borderId="9" xfId="0" applyNumberFormat="1" applyFont="1" applyBorder="1" applyAlignment="1">
      <alignment horizontal="center"/>
    </xf>
    <xf numFmtId="14" fontId="9" fillId="0" borderId="11" xfId="0" applyNumberFormat="1" applyFont="1" applyBorder="1" applyAlignment="1">
      <alignment horizontal="center" vertical="center"/>
    </xf>
    <xf numFmtId="0" fontId="22" fillId="0" borderId="0" xfId="0" applyFont="1"/>
    <xf numFmtId="14" fontId="9" fillId="0" borderId="0" xfId="0" applyNumberFormat="1" applyFont="1" applyAlignment="1">
      <alignment horizontal="center"/>
    </xf>
    <xf numFmtId="14" fontId="11" fillId="0" borderId="0" xfId="0" applyNumberFormat="1" applyFont="1" applyAlignment="1">
      <alignment horizontal="right" vertical="center"/>
    </xf>
    <xf numFmtId="0" fontId="11" fillId="0" borderId="0" xfId="0" applyFont="1" applyAlignment="1">
      <alignment horizontal="left" vertical="center" wrapText="1"/>
    </xf>
    <xf numFmtId="0" fontId="9" fillId="0" borderId="12" xfId="0" applyFont="1" applyBorder="1"/>
    <xf numFmtId="0" fontId="0" fillId="0" borderId="13" xfId="0" applyBorder="1"/>
    <xf numFmtId="0" fontId="0" fillId="0" borderId="14" xfId="0" applyBorder="1"/>
    <xf numFmtId="0" fontId="0" fillId="0" borderId="16" xfId="0" applyBorder="1"/>
    <xf numFmtId="0" fontId="0" fillId="0" borderId="17" xfId="0" applyBorder="1"/>
    <xf numFmtId="0" fontId="9" fillId="0" borderId="16" xfId="0" applyFont="1" applyBorder="1"/>
    <xf numFmtId="0" fontId="0" fillId="0" borderId="18" xfId="0" applyBorder="1"/>
    <xf numFmtId="0" fontId="0" fillId="0" borderId="19" xfId="0" applyBorder="1"/>
    <xf numFmtId="0" fontId="0" fillId="0" borderId="20" xfId="0" applyBorder="1"/>
    <xf numFmtId="0" fontId="0" fillId="2" borderId="0" xfId="0" applyFill="1"/>
    <xf numFmtId="0" fontId="23" fillId="7" borderId="0" xfId="0" applyFont="1" applyFill="1"/>
    <xf numFmtId="14" fontId="23" fillId="7" borderId="0" xfId="0" applyNumberFormat="1" applyFont="1" applyFill="1"/>
    <xf numFmtId="0" fontId="23" fillId="7" borderId="0" xfId="0" applyFont="1" applyFill="1" applyAlignment="1">
      <alignment horizontal="center"/>
    </xf>
    <xf numFmtId="0" fontId="23" fillId="7" borderId="0" xfId="0" applyFont="1" applyFill="1" applyAlignment="1">
      <alignment horizontal="left"/>
    </xf>
    <xf numFmtId="0" fontId="23" fillId="7" borderId="0" xfId="0" applyFont="1" applyFill="1" applyAlignment="1">
      <alignment vertical="center"/>
    </xf>
    <xf numFmtId="167" fontId="23" fillId="0" borderId="0" xfId="1" applyNumberFormat="1" applyFont="1"/>
    <xf numFmtId="0" fontId="23" fillId="0" borderId="0" xfId="0" applyFont="1"/>
    <xf numFmtId="0" fontId="23" fillId="0" borderId="0" xfId="0" applyFont="1" applyAlignment="1">
      <alignment horizontal="center"/>
    </xf>
    <xf numFmtId="0" fontId="23" fillId="0" borderId="0" xfId="0" applyFont="1" applyAlignment="1">
      <alignment horizontal="left"/>
    </xf>
    <xf numFmtId="0" fontId="24" fillId="7" borderId="0" xfId="0" applyFont="1" applyFill="1"/>
    <xf numFmtId="14" fontId="24" fillId="7" borderId="0" xfId="0" applyNumberFormat="1" applyFont="1" applyFill="1"/>
    <xf numFmtId="0" fontId="24" fillId="7" borderId="0" xfId="0" applyFont="1" applyFill="1" applyAlignment="1">
      <alignment horizontal="center"/>
    </xf>
    <xf numFmtId="0" fontId="24" fillId="7" borderId="0" xfId="0" applyFont="1" applyFill="1" applyAlignment="1">
      <alignment horizontal="left"/>
    </xf>
    <xf numFmtId="0" fontId="25" fillId="7" borderId="0" xfId="0" applyFont="1" applyFill="1"/>
    <xf numFmtId="0" fontId="24" fillId="0" borderId="0" xfId="0" applyFont="1"/>
    <xf numFmtId="14" fontId="25" fillId="7" borderId="0" xfId="0" applyNumberFormat="1" applyFont="1" applyFill="1" applyAlignment="1">
      <alignment horizontal="center" vertical="center"/>
    </xf>
    <xf numFmtId="14" fontId="27" fillId="7" borderId="0" xfId="0" applyNumberFormat="1" applyFont="1" applyFill="1" applyAlignment="1">
      <alignment horizontal="center" vertical="center"/>
    </xf>
    <xf numFmtId="167" fontId="24" fillId="0" borderId="0" xfId="1" applyNumberFormat="1" applyFont="1"/>
    <xf numFmtId="167" fontId="28" fillId="0" borderId="0" xfId="1" applyNumberFormat="1" applyFont="1"/>
    <xf numFmtId="0" fontId="28" fillId="0" borderId="0" xfId="0" applyFont="1"/>
    <xf numFmtId="0" fontId="24" fillId="0" borderId="0" xfId="0" applyFont="1" applyAlignment="1">
      <alignment horizontal="center"/>
    </xf>
    <xf numFmtId="0" fontId="24" fillId="0" borderId="0" xfId="0" applyFont="1" applyAlignment="1">
      <alignment horizontal="left"/>
    </xf>
    <xf numFmtId="0" fontId="24" fillId="7" borderId="0" xfId="0" applyFont="1" applyFill="1" applyAlignment="1">
      <alignment vertical="center"/>
    </xf>
    <xf numFmtId="0" fontId="24" fillId="7" borderId="0" xfId="0" applyFont="1" applyFill="1" applyAlignment="1">
      <alignment horizontal="left" vertical="center"/>
    </xf>
    <xf numFmtId="0" fontId="24" fillId="0" borderId="0" xfId="0" applyFont="1" applyAlignment="1">
      <alignment vertical="center"/>
    </xf>
    <xf numFmtId="167" fontId="24" fillId="0" borderId="0" xfId="1" applyNumberFormat="1" applyFont="1" applyAlignment="1">
      <alignment vertical="center"/>
    </xf>
    <xf numFmtId="167" fontId="28" fillId="0" borderId="0" xfId="1" applyNumberFormat="1" applyFont="1" applyAlignment="1">
      <alignment vertical="center"/>
    </xf>
    <xf numFmtId="0" fontId="28"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horizontal="left" vertical="center"/>
    </xf>
    <xf numFmtId="14" fontId="30" fillId="7" borderId="0" xfId="0" applyNumberFormat="1" applyFont="1" applyFill="1"/>
    <xf numFmtId="0" fontId="30" fillId="7" borderId="0" xfId="0" applyFont="1" applyFill="1"/>
    <xf numFmtId="0" fontId="30" fillId="7" borderId="0" xfId="0" applyFont="1" applyFill="1" applyAlignment="1">
      <alignment horizontal="left"/>
    </xf>
    <xf numFmtId="0" fontId="31" fillId="0" borderId="11" xfId="0" applyFont="1" applyBorder="1"/>
    <xf numFmtId="0" fontId="2" fillId="0" borderId="0" xfId="0" applyFont="1"/>
    <xf numFmtId="0" fontId="3" fillId="0" borderId="0" xfId="0" applyFont="1"/>
    <xf numFmtId="0" fontId="3" fillId="0" borderId="0" xfId="0" applyFont="1" applyAlignment="1" applyProtection="1">
      <alignment horizontal="right"/>
      <protection locked="0"/>
    </xf>
    <xf numFmtId="0" fontId="0" fillId="0" borderId="21" xfId="0" applyBorder="1"/>
    <xf numFmtId="0" fontId="0" fillId="0" borderId="21" xfId="0" applyBorder="1" applyAlignment="1">
      <alignment horizontal="right" vertical="center"/>
    </xf>
    <xf numFmtId="0" fontId="0" fillId="0" borderId="22" xfId="0" applyBorder="1"/>
    <xf numFmtId="14" fontId="4" fillId="0" borderId="0" xfId="0" applyNumberFormat="1" applyFont="1"/>
    <xf numFmtId="0" fontId="4" fillId="0" borderId="0" xfId="0" applyFont="1"/>
    <xf numFmtId="0" fontId="4" fillId="0" borderId="0" xfId="0" applyFont="1" applyAlignment="1">
      <alignment wrapText="1"/>
    </xf>
    <xf numFmtId="0" fontId="32" fillId="0" borderId="21" xfId="0" applyFont="1" applyBorder="1"/>
    <xf numFmtId="4" fontId="32" fillId="0" borderId="21" xfId="0" applyNumberFormat="1" applyFont="1" applyBorder="1"/>
    <xf numFmtId="168" fontId="4" fillId="0" borderId="0" xfId="1" applyNumberFormat="1" applyFont="1"/>
    <xf numFmtId="0" fontId="3" fillId="0" borderId="0" xfId="0" applyFont="1" applyProtection="1">
      <protection locked="0"/>
    </xf>
    <xf numFmtId="168" fontId="4" fillId="0" borderId="0" xfId="0" applyNumberFormat="1" applyFont="1"/>
    <xf numFmtId="0" fontId="32" fillId="0" borderId="23" xfId="0" applyFont="1" applyBorder="1"/>
    <xf numFmtId="0" fontId="4" fillId="0" borderId="24" xfId="0" applyFont="1" applyBorder="1"/>
    <xf numFmtId="4" fontId="4" fillId="0" borderId="24" xfId="0" applyNumberFormat="1" applyFont="1" applyBorder="1" applyAlignment="1">
      <alignment horizontal="right" vertical="center"/>
    </xf>
    <xf numFmtId="0" fontId="31" fillId="0" borderId="25" xfId="0" applyFont="1" applyBorder="1" applyAlignment="1">
      <alignment horizontal="right"/>
    </xf>
    <xf numFmtId="4" fontId="32" fillId="0" borderId="25" xfId="0" applyNumberFormat="1" applyFont="1" applyBorder="1"/>
    <xf numFmtId="0" fontId="32" fillId="0" borderId="0" xfId="0" applyFont="1"/>
    <xf numFmtId="0" fontId="33" fillId="0" borderId="0" xfId="0" applyFont="1"/>
    <xf numFmtId="4" fontId="4" fillId="0" borderId="0" xfId="0" quotePrefix="1" applyNumberFormat="1" applyFont="1"/>
    <xf numFmtId="0" fontId="32" fillId="0" borderId="0" xfId="0" quotePrefix="1" applyFont="1"/>
    <xf numFmtId="0" fontId="31" fillId="0" borderId="0" xfId="0" applyFont="1" applyAlignment="1">
      <alignment horizontal="center"/>
    </xf>
    <xf numFmtId="4" fontId="32" fillId="0" borderId="0" xfId="0" applyNumberFormat="1" applyFont="1"/>
    <xf numFmtId="0" fontId="0" fillId="0" borderId="16" xfId="0" applyBorder="1" applyAlignment="1">
      <alignment vertical="top"/>
    </xf>
    <xf numFmtId="0" fontId="2" fillId="0" borderId="0" xfId="0" quotePrefix="1" applyFont="1"/>
    <xf numFmtId="0" fontId="0" fillId="0" borderId="0" xfId="0" applyAlignment="1">
      <alignment vertical="top"/>
    </xf>
    <xf numFmtId="0" fontId="21" fillId="6" borderId="9" xfId="0" applyFont="1" applyFill="1" applyBorder="1" applyAlignment="1">
      <alignment horizontal="left" vertical="center"/>
    </xf>
    <xf numFmtId="0" fontId="21" fillId="6" borderId="10" xfId="0" applyFont="1" applyFill="1" applyBorder="1" applyAlignment="1">
      <alignment horizontal="left" vertical="center"/>
    </xf>
    <xf numFmtId="0" fontId="21" fillId="6" borderId="11" xfId="0" applyFont="1" applyFill="1" applyBorder="1" applyAlignment="1">
      <alignment horizontal="left" vertical="center"/>
    </xf>
    <xf numFmtId="14" fontId="29" fillId="7" borderId="9" xfId="0" applyNumberFormat="1" applyFont="1" applyFill="1" applyBorder="1" applyAlignment="1" applyProtection="1">
      <alignment vertical="center"/>
      <protection locked="0"/>
    </xf>
    <xf numFmtId="0" fontId="21" fillId="0" borderId="0" xfId="0" applyFont="1" applyAlignment="1">
      <alignment horizontal="left" vertical="center"/>
    </xf>
    <xf numFmtId="1" fontId="21" fillId="0" borderId="0" xfId="0" applyNumberFormat="1" applyFont="1" applyAlignment="1">
      <alignment horizontal="center" vertical="center"/>
    </xf>
    <xf numFmtId="0" fontId="21" fillId="0" borderId="0" xfId="0" applyFont="1" applyAlignment="1">
      <alignment vertical="center"/>
    </xf>
    <xf numFmtId="0" fontId="36" fillId="0" borderId="0" xfId="0" applyFont="1" applyAlignment="1">
      <alignment vertical="center"/>
    </xf>
    <xf numFmtId="166" fontId="11" fillId="0" borderId="0" xfId="1" applyNumberFormat="1" applyFont="1" applyFill="1" applyBorder="1" applyAlignment="1">
      <alignment horizontal="center" vertical="center"/>
    </xf>
    <xf numFmtId="0" fontId="2" fillId="0" borderId="0" xfId="0" applyFont="1" applyAlignment="1">
      <alignment wrapText="1"/>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0" xfId="0" applyAlignment="1" applyProtection="1">
      <alignment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19" xfId="0" applyBorder="1" applyAlignment="1" applyProtection="1">
      <alignment vertical="top" wrapText="1"/>
      <protection locked="0"/>
    </xf>
    <xf numFmtId="0" fontId="0" fillId="0" borderId="20" xfId="0" applyBorder="1" applyAlignment="1" applyProtection="1">
      <alignment vertical="top" wrapText="1"/>
      <protection locked="0"/>
    </xf>
    <xf numFmtId="0" fontId="2" fillId="0" borderId="0" xfId="0" applyFont="1" applyAlignment="1">
      <alignment horizontal="center" vertical="center"/>
    </xf>
    <xf numFmtId="165" fontId="37" fillId="0" borderId="0" xfId="0" applyNumberFormat="1" applyFont="1" applyAlignment="1">
      <alignment horizontal="center" vertical="center"/>
    </xf>
    <xf numFmtId="0" fontId="2" fillId="0" borderId="0" xfId="0" applyFont="1" applyAlignment="1">
      <alignment vertical="center" wrapText="1"/>
    </xf>
    <xf numFmtId="166" fontId="2" fillId="0" borderId="0" xfId="0" applyNumberFormat="1" applyFont="1" applyAlignment="1">
      <alignment horizontal="center" vertical="center"/>
    </xf>
    <xf numFmtId="14" fontId="2" fillId="0" borderId="0" xfId="0" applyNumberFormat="1" applyFont="1"/>
    <xf numFmtId="0" fontId="40" fillId="7" borderId="0" xfId="0" applyFont="1" applyFill="1"/>
    <xf numFmtId="14" fontId="41" fillId="7" borderId="0" xfId="0" applyNumberFormat="1" applyFont="1" applyFill="1" applyAlignment="1">
      <alignment horizontal="center" vertical="center"/>
    </xf>
    <xf numFmtId="0" fontId="40" fillId="0" borderId="0" xfId="0" applyFont="1"/>
    <xf numFmtId="14" fontId="42" fillId="7" borderId="0" xfId="0" applyNumberFormat="1" applyFont="1" applyFill="1" applyAlignment="1">
      <alignment horizontal="center" vertical="center"/>
    </xf>
    <xf numFmtId="0" fontId="40" fillId="7" borderId="0" xfId="0" applyFont="1" applyFill="1" applyAlignment="1">
      <alignment vertical="center"/>
    </xf>
    <xf numFmtId="0" fontId="40" fillId="0" borderId="0" xfId="0" applyFont="1" applyAlignment="1">
      <alignment vertical="center"/>
    </xf>
    <xf numFmtId="0" fontId="43" fillId="7" borderId="0" xfId="0" applyFont="1" applyFill="1"/>
    <xf numFmtId="0" fontId="43" fillId="7" borderId="0" xfId="0" applyFont="1" applyFill="1" applyAlignment="1">
      <alignment horizontal="left"/>
    </xf>
    <xf numFmtId="0" fontId="43" fillId="7" borderId="0" xfId="0" applyFont="1" applyFill="1" applyAlignment="1">
      <alignment vertical="center"/>
    </xf>
    <xf numFmtId="14" fontId="43" fillId="7" borderId="0" xfId="0" applyNumberFormat="1" applyFont="1" applyFill="1"/>
    <xf numFmtId="171" fontId="4" fillId="0" borderId="0" xfId="0" applyNumberFormat="1" applyFont="1"/>
    <xf numFmtId="4" fontId="4" fillId="0" borderId="0" xfId="0" applyNumberFormat="1" applyFont="1"/>
    <xf numFmtId="0" fontId="44" fillId="0" borderId="0" xfId="0" applyFont="1" applyAlignment="1">
      <alignment horizontal="center" vertical="center"/>
    </xf>
    <xf numFmtId="0" fontId="45" fillId="0" borderId="0" xfId="0" applyFont="1" applyAlignment="1">
      <alignment vertical="center"/>
    </xf>
    <xf numFmtId="170" fontId="4" fillId="0" borderId="0" xfId="0" applyNumberFormat="1" applyFont="1"/>
    <xf numFmtId="169" fontId="4" fillId="0" borderId="0" xfId="0" applyNumberFormat="1" applyFont="1"/>
    <xf numFmtId="168" fontId="2" fillId="0" borderId="0" xfId="1" applyNumberFormat="1" applyFont="1"/>
    <xf numFmtId="171" fontId="2" fillId="0" borderId="0" xfId="0" applyNumberFormat="1" applyFont="1"/>
    <xf numFmtId="4" fontId="2" fillId="0" borderId="0" xfId="0" applyNumberFormat="1" applyFont="1"/>
    <xf numFmtId="171" fontId="2" fillId="0" borderId="0" xfId="0" quotePrefix="1" applyNumberFormat="1" applyFont="1"/>
    <xf numFmtId="4" fontId="2" fillId="0" borderId="0" xfId="0" quotePrefix="1" applyNumberFormat="1" applyFont="1"/>
    <xf numFmtId="14" fontId="2" fillId="0" borderId="0" xfId="0" quotePrefix="1" applyNumberFormat="1" applyFont="1"/>
    <xf numFmtId="0" fontId="31" fillId="0" borderId="0" xfId="0" applyFont="1" applyAlignment="1">
      <alignment horizontal="right"/>
    </xf>
    <xf numFmtId="0" fontId="46" fillId="7" borderId="0" xfId="0" applyFont="1" applyFill="1" applyAlignment="1">
      <alignment vertical="center"/>
    </xf>
    <xf numFmtId="0" fontId="11" fillId="0" borderId="0" xfId="0" quotePrefix="1" applyFont="1" applyAlignment="1">
      <alignment horizontal="left" vertical="center"/>
    </xf>
    <xf numFmtId="0" fontId="11" fillId="0" borderId="0" xfId="0" quotePrefix="1" applyFont="1" applyAlignment="1">
      <alignment horizontal="left"/>
    </xf>
    <xf numFmtId="0" fontId="21" fillId="0" borderId="0" xfId="0" applyFont="1"/>
    <xf numFmtId="0" fontId="48" fillId="0" borderId="0" xfId="2" applyFont="1" applyBorder="1"/>
    <xf numFmtId="0" fontId="35" fillId="0" borderId="0" xfId="2" applyFont="1" applyBorder="1"/>
    <xf numFmtId="0" fontId="11" fillId="0" borderId="0" xfId="0" applyFont="1" applyAlignment="1">
      <alignment vertical="top"/>
    </xf>
    <xf numFmtId="14" fontId="49" fillId="0" borderId="10" xfId="0" quotePrefix="1" applyNumberFormat="1" applyFont="1" applyBorder="1" applyAlignment="1">
      <alignment horizontal="center"/>
    </xf>
    <xf numFmtId="14" fontId="9" fillId="0" borderId="11" xfId="0" quotePrefix="1" applyNumberFormat="1" applyFont="1" applyBorder="1" applyAlignment="1">
      <alignment horizontal="center" vertical="center"/>
    </xf>
    <xf numFmtId="14" fontId="9" fillId="0" borderId="10" xfId="0" quotePrefix="1" applyNumberFormat="1" applyFont="1" applyBorder="1" applyAlignment="1">
      <alignment horizontal="center"/>
    </xf>
    <xf numFmtId="0" fontId="6" fillId="0" borderId="0" xfId="0" applyFont="1" applyAlignment="1">
      <alignment horizontal="center" vertical="center"/>
    </xf>
    <xf numFmtId="16" fontId="2" fillId="0" borderId="0" xfId="0" quotePrefix="1" applyNumberFormat="1" applyFont="1"/>
    <xf numFmtId="0" fontId="2" fillId="0" borderId="0" xfId="0" quotePrefix="1" applyFont="1" applyAlignment="1">
      <alignment horizontal="right"/>
    </xf>
    <xf numFmtId="0" fontId="50" fillId="0" borderId="0" xfId="0" applyFont="1"/>
    <xf numFmtId="0" fontId="51" fillId="0" borderId="0" xfId="0" applyFont="1"/>
    <xf numFmtId="0" fontId="21" fillId="0" borderId="0" xfId="0" applyFont="1" applyAlignment="1">
      <alignment horizontal="right" vertical="center"/>
    </xf>
    <xf numFmtId="0" fontId="21" fillId="0" borderId="0" xfId="0" quotePrefix="1" applyFont="1" applyAlignment="1">
      <alignment horizontal="left" vertical="center"/>
    </xf>
    <xf numFmtId="0" fontId="52" fillId="0" borderId="0" xfId="0" applyFont="1"/>
    <xf numFmtId="0" fontId="32" fillId="0" borderId="0" xfId="0" applyFont="1" applyProtection="1">
      <protection locked="0"/>
    </xf>
    <xf numFmtId="4" fontId="32" fillId="0" borderId="0" xfId="0" applyNumberFormat="1" applyFont="1" applyProtection="1">
      <protection locked="0"/>
    </xf>
    <xf numFmtId="0" fontId="50" fillId="0" borderId="0" xfId="0" applyFont="1" applyProtection="1">
      <protection locked="0"/>
    </xf>
    <xf numFmtId="0" fontId="35" fillId="0" borderId="0" xfId="0" applyFont="1" applyAlignment="1">
      <alignment horizontal="right"/>
    </xf>
    <xf numFmtId="0" fontId="34" fillId="0" borderId="0" xfId="0" applyFont="1" applyAlignment="1">
      <alignment horizontal="center"/>
    </xf>
    <xf numFmtId="0" fontId="35" fillId="0" borderId="0" xfId="0" applyFont="1" applyAlignment="1">
      <alignment horizontal="left" vertical="center"/>
    </xf>
    <xf numFmtId="0" fontId="9"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31" fillId="0" borderId="0" xfId="0" applyFont="1" applyAlignment="1">
      <alignment horizontal="left"/>
    </xf>
    <xf numFmtId="0" fontId="54" fillId="0" borderId="0" xfId="0" applyFont="1"/>
    <xf numFmtId="14" fontId="49" fillId="0" borderId="0" xfId="0" quotePrefix="1" applyNumberFormat="1" applyFont="1" applyAlignment="1">
      <alignment horizontal="center"/>
    </xf>
    <xf numFmtId="14" fontId="49" fillId="0" borderId="0" xfId="0" quotePrefix="1" applyNumberFormat="1" applyFont="1" applyAlignment="1">
      <alignment horizontal="center" vertical="center"/>
    </xf>
    <xf numFmtId="0" fontId="35" fillId="0" borderId="0" xfId="0" applyFont="1"/>
    <xf numFmtId="0" fontId="50" fillId="0" borderId="0" xfId="0" quotePrefix="1" applyFont="1" applyAlignment="1">
      <alignment horizontal="left" vertical="center"/>
    </xf>
    <xf numFmtId="0" fontId="50" fillId="0" borderId="0" xfId="0" applyFont="1" applyAlignment="1">
      <alignment horizontal="right"/>
    </xf>
    <xf numFmtId="0" fontId="35" fillId="0" borderId="9" xfId="0" applyFont="1" applyBorder="1" applyAlignment="1">
      <alignment vertical="center"/>
    </xf>
    <xf numFmtId="0" fontId="35" fillId="0" borderId="10" xfId="0" applyFont="1" applyBorder="1"/>
    <xf numFmtId="0" fontId="35" fillId="0" borderId="11" xfId="0" applyFont="1" applyBorder="1"/>
    <xf numFmtId="0" fontId="35" fillId="0" borderId="11" xfId="0" applyFont="1" applyBorder="1" applyAlignment="1">
      <alignment horizontal="right" vertical="center"/>
    </xf>
    <xf numFmtId="4" fontId="35" fillId="0" borderId="11" xfId="0" applyNumberFormat="1" applyFont="1" applyBorder="1" applyAlignment="1">
      <alignment horizontal="right" vertical="center"/>
    </xf>
    <xf numFmtId="0" fontId="50" fillId="0" borderId="26" xfId="0" applyFont="1" applyBorder="1" applyAlignment="1">
      <alignment horizontal="center"/>
    </xf>
    <xf numFmtId="0" fontId="50" fillId="0" borderId="26" xfId="0" applyFont="1" applyBorder="1"/>
    <xf numFmtId="0" fontId="50" fillId="0" borderId="28" xfId="0" applyFont="1" applyBorder="1"/>
    <xf numFmtId="0" fontId="35" fillId="0" borderId="29" xfId="0" applyFont="1" applyBorder="1" applyAlignment="1">
      <alignment horizontal="right"/>
    </xf>
    <xf numFmtId="4" fontId="50" fillId="0" borderId="29" xfId="0" applyNumberFormat="1" applyFont="1" applyBorder="1"/>
    <xf numFmtId="0" fontId="50" fillId="0" borderId="21" xfId="0" applyFont="1" applyBorder="1"/>
    <xf numFmtId="4" fontId="50" fillId="0" borderId="21" xfId="0" applyNumberFormat="1" applyFont="1" applyBorder="1" applyAlignment="1">
      <alignment horizontal="right" vertical="center"/>
    </xf>
    <xf numFmtId="0" fontId="50" fillId="0" borderId="21" xfId="0" applyFont="1" applyBorder="1" applyAlignment="1">
      <alignment horizontal="right" vertical="center"/>
    </xf>
    <xf numFmtId="169" fontId="50" fillId="0" borderId="21" xfId="0" applyNumberFormat="1" applyFont="1" applyBorder="1" applyAlignment="1">
      <alignment horizontal="right" vertical="center"/>
    </xf>
    <xf numFmtId="4" fontId="50" fillId="0" borderId="21" xfId="0" applyNumberFormat="1" applyFont="1" applyBorder="1"/>
    <xf numFmtId="0" fontId="35" fillId="0" borderId="26" xfId="0" applyFont="1" applyBorder="1" applyAlignment="1">
      <alignment horizontal="center"/>
    </xf>
    <xf numFmtId="0" fontId="50" fillId="5" borderId="15" xfId="0" applyFont="1" applyFill="1" applyBorder="1" applyAlignment="1">
      <alignment horizontal="center"/>
    </xf>
    <xf numFmtId="3" fontId="50" fillId="0" borderId="15" xfId="0" applyNumberFormat="1" applyFont="1" applyBorder="1" applyAlignment="1">
      <alignment horizontal="center"/>
    </xf>
    <xf numFmtId="4" fontId="50" fillId="0" borderId="15" xfId="0" applyNumberFormat="1" applyFont="1" applyBorder="1" applyAlignment="1">
      <alignment horizontal="right"/>
    </xf>
    <xf numFmtId="3" fontId="50" fillId="0" borderId="22" xfId="0" applyNumberFormat="1" applyFont="1" applyBorder="1" applyAlignment="1">
      <alignment horizontal="center"/>
    </xf>
    <xf numFmtId="4" fontId="50" fillId="0" borderId="30" xfId="0" applyNumberFormat="1" applyFont="1" applyBorder="1" applyAlignment="1">
      <alignment horizontal="right"/>
    </xf>
    <xf numFmtId="3" fontId="50" fillId="0" borderId="27" xfId="0" applyNumberFormat="1" applyFont="1" applyBorder="1" applyAlignment="1">
      <alignment horizontal="center"/>
    </xf>
    <xf numFmtId="4" fontId="50" fillId="0" borderId="15" xfId="0" quotePrefix="1" applyNumberFormat="1" applyFont="1" applyBorder="1" applyAlignment="1">
      <alignment horizontal="right"/>
    </xf>
    <xf numFmtId="0" fontId="35" fillId="0" borderId="25" xfId="0" applyFont="1" applyBorder="1" applyAlignment="1">
      <alignment horizontal="right"/>
    </xf>
    <xf numFmtId="4" fontId="35" fillId="0" borderId="25" xfId="0" applyNumberFormat="1" applyFont="1" applyBorder="1"/>
    <xf numFmtId="0" fontId="35" fillId="0" borderId="0" xfId="0" applyFont="1" applyAlignment="1">
      <alignment horizontal="center"/>
    </xf>
    <xf numFmtId="0" fontId="35" fillId="0" borderId="15" xfId="0" applyFont="1" applyBorder="1" applyAlignment="1">
      <alignment horizontal="center"/>
    </xf>
    <xf numFmtId="4" fontId="50" fillId="0" borderId="15" xfId="0" applyNumberFormat="1" applyFont="1" applyBorder="1"/>
    <xf numFmtId="0" fontId="35" fillId="5" borderId="0" xfId="0" applyFont="1" applyFill="1" applyAlignment="1">
      <alignment horizontal="left" vertical="center"/>
    </xf>
    <xf numFmtId="0" fontId="32" fillId="5" borderId="0" xfId="0" applyFont="1" applyFill="1"/>
    <xf numFmtId="0" fontId="32" fillId="5" borderId="0" xfId="0" applyFont="1" applyFill="1" applyProtection="1">
      <protection locked="0"/>
    </xf>
    <xf numFmtId="0" fontId="0" fillId="5" borderId="0" xfId="0" applyFill="1"/>
    <xf numFmtId="0" fontId="35" fillId="5" borderId="0" xfId="0" applyFont="1" applyFill="1"/>
    <xf numFmtId="0" fontId="50" fillId="5" borderId="0" xfId="0" applyFont="1" applyFill="1"/>
    <xf numFmtId="0" fontId="50" fillId="0" borderId="36" xfId="0" quotePrefix="1" applyFont="1" applyBorder="1"/>
    <xf numFmtId="0" fontId="50" fillId="0" borderId="0" xfId="0" quotePrefix="1" applyFont="1" applyAlignment="1">
      <alignment horizontal="left"/>
    </xf>
    <xf numFmtId="0" fontId="50" fillId="5" borderId="15" xfId="0" applyFont="1" applyFill="1" applyBorder="1" applyAlignment="1">
      <alignment horizontal="center" vertical="center"/>
    </xf>
    <xf numFmtId="0" fontId="50" fillId="0" borderId="23" xfId="0" applyFont="1" applyBorder="1"/>
    <xf numFmtId="4" fontId="50" fillId="0" borderId="25" xfId="0" applyNumberFormat="1" applyFont="1" applyBorder="1"/>
    <xf numFmtId="0" fontId="35" fillId="0" borderId="11" xfId="0" applyFont="1" applyBorder="1" applyAlignment="1">
      <alignment horizontal="center"/>
    </xf>
    <xf numFmtId="0" fontId="35" fillId="0" borderId="20" xfId="0" applyFont="1" applyBorder="1" applyAlignment="1">
      <alignment horizontal="center"/>
    </xf>
    <xf numFmtId="4" fontId="50" fillId="0" borderId="19" xfId="0" applyNumberFormat="1" applyFont="1" applyBorder="1"/>
    <xf numFmtId="4" fontId="50" fillId="0" borderId="0" xfId="0" applyNumberFormat="1" applyFont="1"/>
    <xf numFmtId="0" fontId="58" fillId="0" borderId="0" xfId="0" applyFont="1"/>
    <xf numFmtId="0" fontId="50" fillId="0" borderId="22" xfId="0" applyFont="1" applyBorder="1"/>
    <xf numFmtId="0" fontId="35" fillId="0" borderId="26" xfId="0" applyFont="1" applyBorder="1" applyAlignment="1">
      <alignment horizontal="right"/>
    </xf>
    <xf numFmtId="43" fontId="35" fillId="0" borderId="26" xfId="1" applyFont="1" applyBorder="1" applyAlignment="1">
      <alignment horizontal="right"/>
    </xf>
    <xf numFmtId="0" fontId="35" fillId="0" borderId="24" xfId="0" applyFont="1" applyBorder="1" applyAlignment="1">
      <alignment horizontal="center"/>
    </xf>
    <xf numFmtId="4" fontId="50" fillId="0" borderId="11" xfId="0" quotePrefix="1" applyNumberFormat="1" applyFont="1" applyBorder="1" applyAlignment="1">
      <alignment horizontal="right"/>
    </xf>
    <xf numFmtId="4" fontId="50" fillId="0" borderId="20" xfId="0" applyNumberFormat="1" applyFont="1" applyBorder="1"/>
    <xf numFmtId="0" fontId="31" fillId="0" borderId="0" xfId="0" applyFont="1"/>
    <xf numFmtId="14" fontId="59" fillId="7" borderId="9" xfId="0" applyNumberFormat="1" applyFont="1" applyFill="1" applyBorder="1" applyAlignment="1" applyProtection="1">
      <alignment vertical="center"/>
      <protection locked="0"/>
    </xf>
    <xf numFmtId="0" fontId="60" fillId="7" borderId="0" xfId="0" applyFont="1" applyFill="1" applyAlignment="1">
      <alignment vertical="center"/>
    </xf>
    <xf numFmtId="0" fontId="60" fillId="7" borderId="0" xfId="0" applyFont="1" applyFill="1" applyAlignment="1">
      <alignment horizontal="left" vertical="center"/>
    </xf>
    <xf numFmtId="14" fontId="61" fillId="7" borderId="0" xfId="0" applyNumberFormat="1" applyFont="1" applyFill="1"/>
    <xf numFmtId="0" fontId="61" fillId="7" borderId="0" xfId="0" applyFont="1" applyFill="1" applyAlignment="1">
      <alignment horizontal="center"/>
    </xf>
    <xf numFmtId="0" fontId="61" fillId="7" borderId="0" xfId="0" applyFont="1" applyFill="1" applyAlignment="1">
      <alignment horizontal="left"/>
    </xf>
    <xf numFmtId="0" fontId="35" fillId="0" borderId="0" xfId="0" applyFont="1" applyAlignment="1" applyProtection="1">
      <alignment horizontal="right"/>
      <protection locked="0"/>
    </xf>
    <xf numFmtId="0" fontId="35" fillId="0" borderId="0" xfId="0" applyFont="1" applyProtection="1">
      <protection locked="0"/>
    </xf>
    <xf numFmtId="0" fontId="50" fillId="0" borderId="0" xfId="0" applyFont="1" applyAlignment="1">
      <alignment vertical="top"/>
    </xf>
    <xf numFmtId="0" fontId="50" fillId="0" borderId="17" xfId="0" applyFont="1" applyBorder="1"/>
    <xf numFmtId="0" fontId="35" fillId="0" borderId="17" xfId="0" applyFont="1" applyBorder="1" applyAlignment="1">
      <alignment horizontal="center"/>
    </xf>
    <xf numFmtId="14" fontId="59" fillId="7" borderId="9" xfId="0" applyNumberFormat="1" applyFont="1" applyFill="1" applyBorder="1" applyAlignment="1">
      <alignment vertical="center"/>
    </xf>
    <xf numFmtId="169" fontId="50" fillId="0" borderId="21" xfId="0" applyNumberFormat="1" applyFont="1" applyBorder="1"/>
    <xf numFmtId="4" fontId="50" fillId="0" borderId="22" xfId="0" applyNumberFormat="1" applyFont="1" applyBorder="1"/>
    <xf numFmtId="4" fontId="50" fillId="0" borderId="32" xfId="0" quotePrefix="1" applyNumberFormat="1" applyFont="1" applyBorder="1"/>
    <xf numFmtId="4" fontId="50" fillId="0" borderId="15" xfId="0" quotePrefix="1" applyNumberFormat="1" applyFont="1" applyBorder="1"/>
    <xf numFmtId="3" fontId="50" fillId="0" borderId="30" xfId="0" applyNumberFormat="1" applyFont="1" applyBorder="1" applyAlignment="1">
      <alignment horizontal="center"/>
    </xf>
    <xf numFmtId="4" fontId="50" fillId="0" borderId="21" xfId="0" quotePrefix="1" applyNumberFormat="1" applyFont="1" applyBorder="1"/>
    <xf numFmtId="3" fontId="50" fillId="0" borderId="24" xfId="0" applyNumberFormat="1" applyFont="1" applyBorder="1" applyAlignment="1">
      <alignment horizontal="center"/>
    </xf>
    <xf numFmtId="4" fontId="50" fillId="0" borderId="11" xfId="0" applyNumberFormat="1" applyFont="1" applyBorder="1" applyAlignment="1">
      <alignment horizontal="right"/>
    </xf>
    <xf numFmtId="4" fontId="50" fillId="0" borderId="10" xfId="0" applyNumberFormat="1" applyFont="1" applyBorder="1" applyAlignment="1">
      <alignment horizontal="right"/>
    </xf>
    <xf numFmtId="0" fontId="35" fillId="0" borderId="17" xfId="0" applyFont="1" applyBorder="1"/>
    <xf numFmtId="0" fontId="35" fillId="0" borderId="16" xfId="0" applyFont="1" applyBorder="1"/>
    <xf numFmtId="0" fontId="35" fillId="0" borderId="16" xfId="0" applyFont="1" applyBorder="1" applyAlignment="1">
      <alignment horizontal="center"/>
    </xf>
    <xf numFmtId="0" fontId="50" fillId="0" borderId="16" xfId="0" applyFont="1" applyBorder="1"/>
    <xf numFmtId="0" fontId="50" fillId="0" borderId="0" xfId="0" applyFont="1" applyAlignment="1">
      <alignment vertical="center"/>
    </xf>
    <xf numFmtId="4" fontId="50" fillId="0" borderId="27" xfId="0" quotePrefix="1" applyNumberFormat="1" applyFont="1" applyBorder="1"/>
    <xf numFmtId="4" fontId="50" fillId="0" borderId="30" xfId="0" quotePrefix="1" applyNumberFormat="1" applyFont="1" applyBorder="1"/>
    <xf numFmtId="4" fontId="50" fillId="0" borderId="24" xfId="0" quotePrefix="1" applyNumberFormat="1" applyFont="1" applyBorder="1"/>
    <xf numFmtId="0" fontId="62" fillId="0" borderId="11" xfId="0" applyFont="1" applyBorder="1" applyAlignment="1">
      <alignment horizontal="center" vertical="center" wrapText="1"/>
    </xf>
    <xf numFmtId="0" fontId="38" fillId="0" borderId="11" xfId="0" applyFont="1" applyBorder="1" applyAlignment="1">
      <alignment horizontal="center" vertical="center" wrapText="1"/>
    </xf>
    <xf numFmtId="14" fontId="9" fillId="0" borderId="0" xfId="0" applyNumberFormat="1" applyFont="1"/>
    <xf numFmtId="43" fontId="35" fillId="0" borderId="26" xfId="1" applyFont="1" applyBorder="1" applyAlignment="1" applyProtection="1">
      <alignment horizontal="center"/>
    </xf>
    <xf numFmtId="4" fontId="4" fillId="0" borderId="24" xfId="0" applyNumberFormat="1" applyFont="1" applyBorder="1"/>
    <xf numFmtId="4" fontId="50" fillId="0" borderId="26" xfId="0" applyNumberFormat="1" applyFont="1" applyBorder="1" applyProtection="1">
      <protection locked="0"/>
    </xf>
    <xf numFmtId="0" fontId="0" fillId="0" borderId="16" xfId="0" applyBorder="1" applyAlignment="1" applyProtection="1">
      <alignment vertical="top"/>
      <protection locked="0"/>
    </xf>
    <xf numFmtId="0" fontId="0" fillId="0" borderId="17" xfId="0" applyBorder="1" applyAlignment="1" applyProtection="1">
      <alignment vertical="top"/>
      <protection locked="0"/>
    </xf>
    <xf numFmtId="0" fontId="0" fillId="0" borderId="18" xfId="0" applyBorder="1" applyAlignment="1" applyProtection="1">
      <alignment vertical="top"/>
      <protection locked="0"/>
    </xf>
    <xf numFmtId="0" fontId="0" fillId="0" borderId="20" xfId="0" applyBorder="1" applyAlignment="1" applyProtection="1">
      <alignment vertical="top"/>
      <protection locked="0"/>
    </xf>
    <xf numFmtId="0" fontId="31" fillId="0" borderId="12" xfId="0" applyFont="1"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0" xfId="0" applyProtection="1">
      <protection locked="0"/>
    </xf>
    <xf numFmtId="0" fontId="0" fillId="0" borderId="19" xfId="0" applyBorder="1" applyProtection="1">
      <protection locked="0"/>
    </xf>
    <xf numFmtId="0" fontId="0" fillId="0" borderId="12"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20" xfId="0" applyBorder="1" applyProtection="1">
      <protection locked="0"/>
    </xf>
    <xf numFmtId="0" fontId="35" fillId="0" borderId="12" xfId="0" applyFont="1" applyBorder="1" applyProtection="1">
      <protection locked="0"/>
    </xf>
    <xf numFmtId="1" fontId="21" fillId="0" borderId="11" xfId="0" applyNumberFormat="1" applyFont="1" applyBorder="1" applyAlignment="1" applyProtection="1">
      <alignment horizontal="center" vertical="center"/>
      <protection locked="0"/>
    </xf>
    <xf numFmtId="165" fontId="9" fillId="0" borderId="9" xfId="0" applyNumberFormat="1" applyFont="1" applyBorder="1" applyAlignment="1" applyProtection="1">
      <alignment horizontal="center"/>
      <protection locked="0"/>
    </xf>
    <xf numFmtId="165" fontId="9" fillId="0" borderId="11" xfId="0" applyNumberFormat="1" applyFont="1" applyBorder="1" applyAlignment="1" applyProtection="1">
      <alignment horizontal="center"/>
      <protection locked="0"/>
    </xf>
    <xf numFmtId="165" fontId="11" fillId="0" borderId="9" xfId="0" applyNumberFormat="1" applyFont="1" applyBorder="1" applyAlignment="1">
      <alignment horizontal="center" vertical="center"/>
    </xf>
    <xf numFmtId="165" fontId="11" fillId="0" borderId="11" xfId="0" applyNumberFormat="1" applyFont="1" applyBorder="1" applyAlignment="1">
      <alignment horizontal="center" vertical="center"/>
    </xf>
    <xf numFmtId="0" fontId="35" fillId="0" borderId="9" xfId="0" applyFont="1" applyBorder="1" applyAlignment="1" applyProtection="1">
      <alignment horizontal="left" vertical="center"/>
      <protection locked="0"/>
    </xf>
    <xf numFmtId="0" fontId="35" fillId="0" borderId="11" xfId="0" applyFont="1" applyBorder="1" applyAlignment="1" applyProtection="1">
      <alignment horizontal="left" vertical="center"/>
      <protection locked="0"/>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44" fillId="0" borderId="0" xfId="0" applyFont="1" applyAlignment="1">
      <alignment horizontal="center" vertical="center"/>
    </xf>
    <xf numFmtId="0" fontId="0" fillId="0" borderId="0" xfId="0" applyAlignment="1">
      <alignment horizontal="center"/>
    </xf>
    <xf numFmtId="0" fontId="11" fillId="0" borderId="0" xfId="0" applyFont="1" applyAlignment="1">
      <alignment horizontal="justify" vertical="top" wrapText="1"/>
    </xf>
    <xf numFmtId="0" fontId="11" fillId="0" borderId="11" xfId="0" applyFont="1" applyBorder="1" applyAlignment="1">
      <alignment horizontal="center" vertical="center"/>
    </xf>
    <xf numFmtId="0" fontId="6" fillId="0" borderId="0" xfId="0" applyFont="1" applyAlignment="1">
      <alignment horizontal="center" vertical="center"/>
    </xf>
    <xf numFmtId="164" fontId="11" fillId="0" borderId="9" xfId="1" applyNumberFormat="1"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65" fontId="11" fillId="0" borderId="9" xfId="0" applyNumberFormat="1" applyFont="1" applyBorder="1" applyAlignment="1" applyProtection="1">
      <alignment horizontal="center" vertical="center"/>
      <protection locked="0"/>
    </xf>
    <xf numFmtId="165" fontId="11" fillId="0" borderId="11" xfId="0" applyNumberFormat="1" applyFont="1" applyBorder="1" applyAlignment="1" applyProtection="1">
      <alignment horizontal="center" vertical="center"/>
      <protection locked="0"/>
    </xf>
    <xf numFmtId="0" fontId="9" fillId="0" borderId="0" xfId="0" applyFont="1" applyAlignment="1">
      <alignment horizontal="justify" vertical="center" wrapText="1"/>
    </xf>
    <xf numFmtId="1" fontId="53" fillId="0" borderId="18" xfId="0" applyNumberFormat="1" applyFont="1" applyBorder="1" applyAlignment="1" applyProtection="1">
      <alignment horizontal="left" vertical="center"/>
      <protection locked="0"/>
    </xf>
    <xf numFmtId="1" fontId="53" fillId="0" borderId="19" xfId="0" applyNumberFormat="1" applyFont="1" applyBorder="1" applyAlignment="1" applyProtection="1">
      <alignment horizontal="left" vertical="center"/>
      <protection locked="0"/>
    </xf>
    <xf numFmtId="1" fontId="53" fillId="0" borderId="20" xfId="0" applyNumberFormat="1" applyFont="1" applyBorder="1" applyAlignment="1" applyProtection="1">
      <alignment horizontal="left" vertical="center"/>
      <protection locked="0"/>
    </xf>
    <xf numFmtId="1" fontId="21" fillId="0" borderId="12" xfId="0" applyNumberFormat="1" applyFont="1" applyBorder="1" applyAlignment="1" applyProtection="1">
      <alignment horizontal="left" vertical="top"/>
      <protection locked="0"/>
    </xf>
    <xf numFmtId="1" fontId="21" fillId="0" borderId="13" xfId="0" applyNumberFormat="1" applyFont="1" applyBorder="1" applyAlignment="1" applyProtection="1">
      <alignment horizontal="left" vertical="top"/>
      <protection locked="0"/>
    </xf>
    <xf numFmtId="1" fontId="21" fillId="0" borderId="14" xfId="0" applyNumberFormat="1" applyFont="1" applyBorder="1" applyAlignment="1" applyProtection="1">
      <alignment horizontal="left" vertical="top"/>
      <protection locked="0"/>
    </xf>
    <xf numFmtId="1" fontId="21" fillId="0" borderId="16" xfId="0" applyNumberFormat="1" applyFont="1" applyBorder="1" applyAlignment="1" applyProtection="1">
      <alignment horizontal="left" vertical="top"/>
      <protection locked="0"/>
    </xf>
    <xf numFmtId="1" fontId="21" fillId="0" borderId="0" xfId="0" applyNumberFormat="1" applyFont="1" applyAlignment="1" applyProtection="1">
      <alignment horizontal="left" vertical="top"/>
      <protection locked="0"/>
    </xf>
    <xf numFmtId="1" fontId="21" fillId="0" borderId="17" xfId="0" applyNumberFormat="1" applyFont="1" applyBorder="1" applyAlignment="1" applyProtection="1">
      <alignment horizontal="left" vertical="top"/>
      <protection locked="0"/>
    </xf>
    <xf numFmtId="1" fontId="21" fillId="0" borderId="18" xfId="0" applyNumberFormat="1" applyFont="1" applyBorder="1" applyAlignment="1" applyProtection="1">
      <alignment horizontal="left" vertical="top"/>
      <protection locked="0"/>
    </xf>
    <xf numFmtId="1" fontId="21" fillId="0" borderId="19" xfId="0" applyNumberFormat="1" applyFont="1" applyBorder="1" applyAlignment="1" applyProtection="1">
      <alignment horizontal="left" vertical="top"/>
      <protection locked="0"/>
    </xf>
    <xf numFmtId="1" fontId="21" fillId="0" borderId="20" xfId="0" applyNumberFormat="1" applyFont="1" applyBorder="1" applyAlignment="1" applyProtection="1">
      <alignment horizontal="left" vertical="top"/>
      <protection locked="0"/>
    </xf>
    <xf numFmtId="0" fontId="21" fillId="5" borderId="9" xfId="0" applyFont="1" applyFill="1" applyBorder="1" applyAlignment="1">
      <alignment vertical="center"/>
    </xf>
    <xf numFmtId="0" fontId="0" fillId="0" borderId="10" xfId="0" applyBorder="1"/>
    <xf numFmtId="0" fontId="0" fillId="0" borderId="11" xfId="0" applyBorder="1"/>
    <xf numFmtId="0" fontId="21" fillId="0" borderId="9" xfId="0" applyFon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21" fillId="6" borderId="9" xfId="0" applyFont="1" applyFill="1" applyBorder="1" applyAlignment="1">
      <alignment horizontal="left" vertical="center"/>
    </xf>
    <xf numFmtId="0" fontId="21" fillId="6" borderId="10" xfId="0" applyFont="1" applyFill="1" applyBorder="1" applyAlignment="1">
      <alignment horizontal="left" vertical="center"/>
    </xf>
    <xf numFmtId="0" fontId="21" fillId="6" borderId="11" xfId="0" applyFont="1" applyFill="1" applyBorder="1" applyAlignment="1">
      <alignment horizontal="left" vertical="center"/>
    </xf>
    <xf numFmtId="0" fontId="21" fillId="6" borderId="9" xfId="0" applyFont="1" applyFill="1" applyBorder="1" applyAlignment="1">
      <alignment vertical="center"/>
    </xf>
    <xf numFmtId="0" fontId="36" fillId="0" borderId="10" xfId="0" applyFont="1" applyBorder="1" applyAlignment="1">
      <alignment vertical="center"/>
    </xf>
    <xf numFmtId="0" fontId="36" fillId="0" borderId="11"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1" fillId="0" borderId="9" xfId="0" applyFont="1" applyBorder="1" applyAlignment="1" applyProtection="1">
      <alignment vertical="center"/>
      <protection locked="0"/>
    </xf>
    <xf numFmtId="0" fontId="21" fillId="0" borderId="10" xfId="0" applyFont="1" applyBorder="1" applyAlignment="1" applyProtection="1">
      <alignment vertical="center"/>
      <protection locked="0"/>
    </xf>
    <xf numFmtId="0" fontId="0" fillId="0" borderId="10" xfId="0" applyBorder="1" applyProtection="1">
      <protection locked="0"/>
    </xf>
    <xf numFmtId="0" fontId="0" fillId="0" borderId="11" xfId="0" applyBorder="1" applyProtection="1">
      <protection locked="0"/>
    </xf>
    <xf numFmtId="0" fontId="11" fillId="5" borderId="15" xfId="0" applyFont="1" applyFill="1" applyBorder="1" applyAlignment="1">
      <alignment horizontal="center" vertical="center"/>
    </xf>
    <xf numFmtId="1" fontId="53" fillId="0" borderId="33" xfId="0" applyNumberFormat="1" applyFont="1" applyBorder="1" applyAlignment="1" applyProtection="1">
      <alignment horizontal="left" vertical="center"/>
      <protection locked="0"/>
    </xf>
    <xf numFmtId="1" fontId="53" fillId="0" borderId="34" xfId="0" applyNumberFormat="1" applyFont="1" applyBorder="1" applyAlignment="1" applyProtection="1">
      <alignment horizontal="left" vertical="center"/>
      <protection locked="0"/>
    </xf>
    <xf numFmtId="1" fontId="53" fillId="0" borderId="35" xfId="0" applyNumberFormat="1" applyFont="1" applyBorder="1" applyAlignment="1" applyProtection="1">
      <alignment horizontal="left" vertical="center"/>
      <protection locked="0"/>
    </xf>
    <xf numFmtId="166" fontId="11" fillId="0" borderId="9" xfId="1" applyNumberFormat="1" applyFont="1" applyBorder="1" applyAlignment="1" applyProtection="1">
      <alignment horizontal="center" vertical="center"/>
      <protection locked="0"/>
    </xf>
    <xf numFmtId="166" fontId="0" fillId="0" borderId="11" xfId="0" applyNumberFormat="1" applyBorder="1" applyAlignment="1" applyProtection="1">
      <alignment horizontal="center" vertical="center"/>
      <protection locked="0"/>
    </xf>
    <xf numFmtId="0" fontId="11" fillId="0" borderId="16" xfId="0" applyFont="1" applyBorder="1" applyAlignment="1">
      <alignment horizontal="right" vertical="center"/>
    </xf>
    <xf numFmtId="0" fontId="11" fillId="0" borderId="0" xfId="0" applyFont="1" applyAlignment="1">
      <alignment horizontal="right" vertical="center"/>
    </xf>
    <xf numFmtId="0" fontId="9" fillId="0" borderId="0" xfId="0" applyFont="1" applyAlignment="1">
      <alignment horizontal="justify" vertical="justify" wrapText="1"/>
    </xf>
    <xf numFmtId="0" fontId="11" fillId="0" borderId="0" xfId="0" applyFont="1" applyAlignment="1">
      <alignment horizontal="left" vertical="center" wrapText="1"/>
    </xf>
    <xf numFmtId="0" fontId="56" fillId="8" borderId="0" xfId="0" applyFont="1" applyFill="1" applyAlignment="1">
      <alignment horizontal="center" vertical="center"/>
    </xf>
    <xf numFmtId="0" fontId="55" fillId="0" borderId="9" xfId="0" applyFont="1" applyBorder="1" applyAlignment="1">
      <alignment vertical="top" wrapText="1"/>
    </xf>
    <xf numFmtId="0" fontId="55" fillId="0" borderId="10" xfId="0" applyFont="1" applyBorder="1" applyAlignment="1">
      <alignment vertical="top" wrapText="1"/>
    </xf>
    <xf numFmtId="0" fontId="50" fillId="0" borderId="9" xfId="0" applyFont="1" applyBorder="1" applyAlignment="1">
      <alignment horizontal="left" vertical="top" wrapText="1"/>
    </xf>
    <xf numFmtId="0" fontId="50" fillId="0" borderId="10" xfId="0" applyFont="1" applyBorder="1" applyAlignment="1">
      <alignment horizontal="left" vertical="top" wrapText="1"/>
    </xf>
    <xf numFmtId="0" fontId="50" fillId="0" borderId="11" xfId="0" applyFont="1" applyBorder="1" applyAlignment="1">
      <alignment horizontal="left" vertical="top" wrapText="1"/>
    </xf>
    <xf numFmtId="0" fontId="63" fillId="0" borderId="9" xfId="0" applyFont="1" applyBorder="1" applyAlignment="1">
      <alignment vertical="top" wrapText="1"/>
    </xf>
    <xf numFmtId="0" fontId="55" fillId="0" borderId="11" xfId="0" applyFont="1" applyBorder="1" applyAlignment="1">
      <alignment vertical="top" wrapText="1"/>
    </xf>
    <xf numFmtId="0" fontId="50" fillId="0" borderId="9" xfId="0" applyFont="1" applyBorder="1" applyAlignment="1">
      <alignment vertical="top" wrapText="1"/>
    </xf>
    <xf numFmtId="0" fontId="50" fillId="0" borderId="10" xfId="0" applyFont="1" applyBorder="1" applyAlignment="1">
      <alignment vertical="top" wrapText="1"/>
    </xf>
    <xf numFmtId="0" fontId="50" fillId="0" borderId="11" xfId="0" applyFont="1" applyBorder="1" applyAlignment="1">
      <alignment vertical="top" wrapText="1"/>
    </xf>
    <xf numFmtId="0" fontId="35" fillId="0" borderId="16" xfId="0" applyFont="1" applyBorder="1" applyAlignment="1" applyProtection="1">
      <alignment horizontal="left"/>
      <protection locked="0"/>
    </xf>
    <xf numFmtId="0" fontId="35" fillId="0" borderId="17" xfId="0" applyFont="1" applyBorder="1" applyAlignment="1" applyProtection="1">
      <alignment horizontal="left"/>
      <protection locked="0"/>
    </xf>
    <xf numFmtId="0" fontId="35" fillId="0" borderId="12" xfId="0" applyFont="1" applyBorder="1" applyAlignment="1" applyProtection="1">
      <alignment horizontal="left"/>
      <protection locked="0"/>
    </xf>
    <xf numFmtId="0" fontId="35" fillId="0" borderId="14" xfId="0" applyFont="1" applyBorder="1" applyAlignment="1" applyProtection="1">
      <alignment horizontal="left"/>
      <protection locked="0"/>
    </xf>
    <xf numFmtId="0" fontId="29" fillId="7" borderId="9" xfId="0" applyFont="1" applyFill="1" applyBorder="1" applyAlignment="1">
      <alignment horizontal="left" vertical="center"/>
    </xf>
    <xf numFmtId="0" fontId="29" fillId="7" borderId="10" xfId="0" applyFont="1" applyFill="1" applyBorder="1" applyAlignment="1">
      <alignment horizontal="left" vertical="center"/>
    </xf>
    <xf numFmtId="0" fontId="29" fillId="7" borderId="11" xfId="0" applyFont="1" applyFill="1" applyBorder="1" applyAlignment="1">
      <alignment horizontal="left" vertical="center"/>
    </xf>
    <xf numFmtId="0" fontId="50" fillId="5" borderId="15" xfId="0" applyFont="1" applyFill="1" applyBorder="1" applyAlignment="1">
      <alignment horizontal="center" vertical="center"/>
    </xf>
    <xf numFmtId="0" fontId="35" fillId="0" borderId="9" xfId="0" applyFont="1" applyBorder="1" applyAlignment="1">
      <alignment horizontal="center" wrapText="1"/>
    </xf>
    <xf numFmtId="0" fontId="35" fillId="0" borderId="11" xfId="0" applyFont="1" applyBorder="1" applyAlignment="1">
      <alignment horizontal="center" wrapText="1"/>
    </xf>
    <xf numFmtId="0" fontId="50" fillId="0" borderId="22" xfId="0" applyFont="1" applyBorder="1" applyAlignment="1">
      <alignment horizontal="center" vertical="center" textRotation="90"/>
    </xf>
    <xf numFmtId="0" fontId="50" fillId="0" borderId="21" xfId="0" applyFont="1" applyBorder="1" applyAlignment="1">
      <alignment horizontal="center" vertical="center" textRotation="90"/>
    </xf>
    <xf numFmtId="0" fontId="50" fillId="0" borderId="24" xfId="0" applyFont="1" applyBorder="1" applyAlignment="1">
      <alignment horizontal="center" vertical="center" textRotation="90"/>
    </xf>
    <xf numFmtId="0" fontId="9" fillId="0" borderId="0" xfId="0" applyFont="1" applyAlignment="1">
      <alignment horizontal="left" vertical="center" wrapText="1"/>
    </xf>
    <xf numFmtId="0" fontId="9" fillId="0" borderId="0" xfId="0" applyFont="1" applyAlignment="1">
      <alignment horizontal="left" vertical="center"/>
    </xf>
    <xf numFmtId="0" fontId="5" fillId="0" borderId="0" xfId="0" applyFont="1" applyAlignment="1">
      <alignment horizontal="left" vertical="center" wrapText="1"/>
    </xf>
    <xf numFmtId="0" fontId="9" fillId="0" borderId="0" xfId="0" applyFont="1" applyAlignment="1">
      <alignment vertical="center"/>
    </xf>
    <xf numFmtId="0" fontId="5" fillId="0" borderId="0" xfId="0" applyFont="1"/>
    <xf numFmtId="0" fontId="5" fillId="0" borderId="0" xfId="0" applyFont="1" applyAlignment="1">
      <alignment horizontal="left"/>
    </xf>
    <xf numFmtId="0" fontId="5" fillId="0" borderId="0" xfId="0" applyFont="1" applyAlignment="1">
      <alignment horizontal="center"/>
    </xf>
    <xf numFmtId="0" fontId="9" fillId="0" borderId="0" xfId="0" applyFont="1" applyAlignment="1">
      <alignment horizontal="left" vertical="top" wrapText="1"/>
    </xf>
    <xf numFmtId="0" fontId="9" fillId="0" borderId="0" xfId="0" applyFont="1" applyAlignment="1">
      <alignment horizontal="center"/>
    </xf>
    <xf numFmtId="0" fontId="25" fillId="7" borderId="0" xfId="0" applyFont="1" applyFill="1" applyAlignment="1">
      <alignment horizontal="center"/>
    </xf>
    <xf numFmtId="0" fontId="59" fillId="7" borderId="9" xfId="0" applyFont="1" applyFill="1" applyBorder="1" applyAlignment="1">
      <alignment horizontal="left" vertical="center"/>
    </xf>
    <xf numFmtId="0" fontId="59" fillId="7" borderId="10" xfId="0" applyFont="1" applyFill="1" applyBorder="1" applyAlignment="1">
      <alignment horizontal="left" vertical="center"/>
    </xf>
    <xf numFmtId="0" fontId="59" fillId="7" borderId="11" xfId="0" applyFont="1" applyFill="1" applyBorder="1" applyAlignment="1">
      <alignment horizontal="left" vertical="center"/>
    </xf>
    <xf numFmtId="0" fontId="50" fillId="0" borderId="32" xfId="0" applyFont="1" applyBorder="1" applyAlignment="1">
      <alignment horizontal="center" vertical="center" textRotation="90"/>
    </xf>
    <xf numFmtId="0" fontId="50" fillId="0" borderId="31" xfId="0" applyFont="1" applyBorder="1" applyAlignment="1">
      <alignment horizontal="center" vertical="center" textRotation="90"/>
    </xf>
    <xf numFmtId="0" fontId="35" fillId="0" borderId="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cellXfs>
  <cellStyles count="3">
    <cellStyle name="Lien hypertexte" xfId="2" builtinId="8"/>
    <cellStyle name="Milliers" xfId="1" builtinId="3"/>
    <cellStyle name="Normal" xfId="0" builtinId="0"/>
  </cellStyles>
  <dxfs count="4">
    <dxf>
      <font>
        <color rgb="FF9C0006"/>
      </font>
      <fill>
        <patternFill>
          <bgColor rgb="FFFFC7CE"/>
        </patternFill>
      </fill>
    </dxf>
    <dxf>
      <font>
        <color rgb="FF5E514D"/>
      </font>
    </dxf>
    <dxf>
      <font>
        <color rgb="FF9C0006"/>
      </font>
      <fill>
        <patternFill>
          <bgColor rgb="FFFFC7CE"/>
        </patternFill>
      </fill>
    </dxf>
    <dxf>
      <font>
        <color rgb="FF5E514D"/>
      </font>
    </dxf>
  </dxfs>
  <tableStyles count="0" defaultTableStyle="TableStyleMedium2" defaultPivotStyle="PivotStyleLight16"/>
  <colors>
    <mruColors>
      <color rgb="FF5E51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1651001</xdr:colOff>
      <xdr:row>17</xdr:row>
      <xdr:rowOff>95807</xdr:rowOff>
    </xdr:from>
    <xdr:ext cx="5505450" cy="374141"/>
    <xdr:sp macro="" textlink="">
      <xdr:nvSpPr>
        <xdr:cNvPr id="3" name="Rectangle 2">
          <a:extLst>
            <a:ext uri="{FF2B5EF4-FFF2-40B4-BE49-F238E27FC236}">
              <a16:creationId xmlns:a16="http://schemas.microsoft.com/office/drawing/2014/main" id="{00000000-0008-0000-0000-000003000000}"/>
            </a:ext>
          </a:extLst>
        </xdr:cNvPr>
        <xdr:cNvSpPr/>
      </xdr:nvSpPr>
      <xdr:spPr>
        <a:xfrm>
          <a:off x="2455334" y="3450724"/>
          <a:ext cx="5505450" cy="374141"/>
        </a:xfrm>
        <a:prstGeom prst="rect">
          <a:avLst/>
        </a:prstGeom>
        <a:noFill/>
      </xdr:spPr>
      <xdr:txBody>
        <a:bodyPr wrap="square" lIns="91440" tIns="45720" rIns="91440" bIns="45720">
          <a:spAutoFit/>
        </a:bodyPr>
        <a:lstStyle/>
        <a:p>
          <a:pPr algn="ctr"/>
          <a:r>
            <a:rPr lang="fr-FR" sz="1800" b="1" cap="none" spc="0">
              <a:ln w="6600">
                <a:solidFill>
                  <a:schemeClr val="bg1">
                    <a:lumMod val="65000"/>
                  </a:schemeClr>
                </a:solidFill>
                <a:prstDash val="solid"/>
              </a:ln>
              <a:solidFill>
                <a:srgbClr val="FFFFFF"/>
              </a:solidFill>
              <a:effectLst>
                <a:outerShdw dist="38100" dir="2700000" algn="tl" rotWithShape="0">
                  <a:srgbClr val="5E514D"/>
                </a:outerShdw>
              </a:effectLst>
            </a:rPr>
            <a:t>1 - Partie à</a:t>
          </a:r>
          <a:r>
            <a:rPr lang="fr-FR" sz="1800" b="1" cap="none" spc="0" baseline="0">
              <a:ln w="6600">
                <a:solidFill>
                  <a:schemeClr val="bg1">
                    <a:lumMod val="65000"/>
                  </a:schemeClr>
                </a:solidFill>
                <a:prstDash val="solid"/>
              </a:ln>
              <a:solidFill>
                <a:srgbClr val="FFFFFF"/>
              </a:solidFill>
              <a:effectLst>
                <a:outerShdw dist="38100" dir="2700000" algn="tl" rotWithShape="0">
                  <a:srgbClr val="5E514D"/>
                </a:outerShdw>
              </a:effectLst>
            </a:rPr>
            <a:t> remplir par le service de gestion</a:t>
          </a:r>
          <a:endParaRPr lang="fr-FR" sz="1800" b="1" cap="none" spc="0">
            <a:ln w="6600">
              <a:solidFill>
                <a:schemeClr val="bg1">
                  <a:lumMod val="65000"/>
                </a:schemeClr>
              </a:solidFill>
              <a:prstDash val="solid"/>
            </a:ln>
            <a:solidFill>
              <a:srgbClr val="FFFFFF"/>
            </a:solidFill>
            <a:effectLst>
              <a:outerShdw dist="38100" dir="2700000" algn="tl" rotWithShape="0">
                <a:srgbClr val="5E514D"/>
              </a:outerShdw>
            </a:effectLst>
          </a:endParaRPr>
        </a:p>
      </xdr:txBody>
    </xdr:sp>
    <xdr:clientData/>
  </xdr:oneCellAnchor>
  <xdr:oneCellAnchor>
    <xdr:from>
      <xdr:col>3</xdr:col>
      <xdr:colOff>1134534</xdr:colOff>
      <xdr:row>29</xdr:row>
      <xdr:rowOff>55590</xdr:rowOff>
    </xdr:from>
    <xdr:ext cx="6115051" cy="374141"/>
    <xdr:sp macro="" textlink="">
      <xdr:nvSpPr>
        <xdr:cNvPr id="4" name="Rectangle 3">
          <a:extLst>
            <a:ext uri="{FF2B5EF4-FFF2-40B4-BE49-F238E27FC236}">
              <a16:creationId xmlns:a16="http://schemas.microsoft.com/office/drawing/2014/main" id="{00000000-0008-0000-0000-000004000000}"/>
            </a:ext>
          </a:extLst>
        </xdr:cNvPr>
        <xdr:cNvSpPr/>
      </xdr:nvSpPr>
      <xdr:spPr>
        <a:xfrm>
          <a:off x="1938867" y="6130423"/>
          <a:ext cx="6115051" cy="374141"/>
        </a:xfrm>
        <a:prstGeom prst="rect">
          <a:avLst/>
        </a:prstGeom>
        <a:noFill/>
      </xdr:spPr>
      <xdr:txBody>
        <a:bodyPr wrap="square" lIns="91440" tIns="45720" rIns="91440" bIns="45720">
          <a:spAutoFit/>
        </a:bodyPr>
        <a:lstStyle/>
        <a:p>
          <a:pPr algn="ctr"/>
          <a:r>
            <a:rPr lang="fr-FR" sz="1800" b="1" cap="none" spc="0">
              <a:ln w="6600">
                <a:solidFill>
                  <a:schemeClr val="accent2"/>
                </a:solidFill>
                <a:prstDash val="solid"/>
              </a:ln>
              <a:solidFill>
                <a:srgbClr val="FFFFFF"/>
              </a:solidFill>
              <a:effectLst>
                <a:outerShdw dist="38100" dir="2700000" algn="tl" rotWithShape="0">
                  <a:schemeClr val="accent2"/>
                </a:outerShdw>
              </a:effectLst>
            </a:rPr>
            <a:t>2 - Partie à remplir par l'Assuré</a:t>
          </a:r>
        </a:p>
      </xdr:txBody>
    </xdr:sp>
    <xdr:clientData/>
  </xdr:oneCellAnchor>
  <xdr:twoCellAnchor editAs="oneCell">
    <xdr:from>
      <xdr:col>0</xdr:col>
      <xdr:colOff>208492</xdr:colOff>
      <xdr:row>2</xdr:row>
      <xdr:rowOff>7409</xdr:rowOff>
    </xdr:from>
    <xdr:to>
      <xdr:col>3</xdr:col>
      <xdr:colOff>1953685</xdr:colOff>
      <xdr:row>6</xdr:row>
      <xdr:rowOff>106892</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bwMode="auto">
        <a:xfrm>
          <a:off x="208492" y="367242"/>
          <a:ext cx="2543176" cy="977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36</xdr:row>
      <xdr:rowOff>342899</xdr:rowOff>
    </xdr:from>
    <xdr:to>
      <xdr:col>14</xdr:col>
      <xdr:colOff>0</xdr:colOff>
      <xdr:row>53</xdr:row>
      <xdr:rowOff>104775</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542925" y="6838949"/>
          <a:ext cx="9429750" cy="3006726"/>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oneCellAnchor>
    <xdr:from>
      <xdr:col>15</xdr:col>
      <xdr:colOff>28575</xdr:colOff>
      <xdr:row>2</xdr:row>
      <xdr:rowOff>44450</xdr:rowOff>
    </xdr:from>
    <xdr:ext cx="1495425" cy="264560"/>
    <xdr:sp macro="" textlink="">
      <xdr:nvSpPr>
        <xdr:cNvPr id="11" name="Rectangle 10">
          <a:extLst>
            <a:ext uri="{FF2B5EF4-FFF2-40B4-BE49-F238E27FC236}">
              <a16:creationId xmlns:a16="http://schemas.microsoft.com/office/drawing/2014/main" id="{00000000-0008-0000-0100-00000B000000}"/>
            </a:ext>
          </a:extLst>
        </xdr:cNvPr>
        <xdr:cNvSpPr/>
      </xdr:nvSpPr>
      <xdr:spPr>
        <a:xfrm>
          <a:off x="9990947" y="229118"/>
          <a:ext cx="1495425" cy="264560"/>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1100" b="1" i="0" u="none" strike="noStrike" kern="0" cap="none" spc="0" normalizeH="0" baseline="0" noProof="0">
            <a:ln w="6600">
              <a:solidFill>
                <a:sysClr val="window" lastClr="FFFFFF">
                  <a:lumMod val="65000"/>
                </a:sysClr>
              </a:solidFill>
              <a:prstDash val="solid"/>
            </a:ln>
            <a:solidFill>
              <a:srgbClr val="FFFFFF"/>
            </a:solidFill>
            <a:effectLst>
              <a:outerShdw dist="38100" dir="2700000" algn="tl" rotWithShape="0">
                <a:srgbClr val="5E514D"/>
              </a:outerShdw>
            </a:effectLst>
            <a:uLnTx/>
            <a:uFillTx/>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xdr:colOff>
          <xdr:row>12</xdr:row>
          <xdr:rowOff>85725</xdr:rowOff>
        </xdr:from>
        <xdr:to>
          <xdr:col>7</xdr:col>
          <xdr:colOff>590550</xdr:colOff>
          <xdr:row>12</xdr:row>
          <xdr:rowOff>285750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CC00" mc:Ignorable="a14" a14:legacySpreadsheetColorIndex="51"/>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85725</xdr:rowOff>
        </xdr:from>
        <xdr:to>
          <xdr:col>8</xdr:col>
          <xdr:colOff>571500</xdr:colOff>
          <xdr:row>12</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CC00" mc:Ignorable="a14" a14:legacySpreadsheetColorIndex="51"/>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twoCellAnchor editAs="oneCell">
    <xdr:from>
      <xdr:col>0</xdr:col>
      <xdr:colOff>275319</xdr:colOff>
      <xdr:row>2</xdr:row>
      <xdr:rowOff>0</xdr:rowOff>
    </xdr:from>
    <xdr:to>
      <xdr:col>4</xdr:col>
      <xdr:colOff>657744</xdr:colOff>
      <xdr:row>4</xdr:row>
      <xdr:rowOff>320739</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bwMode="auto">
        <a:xfrm>
          <a:off x="275319" y="369337"/>
          <a:ext cx="2206495" cy="690075"/>
        </a:xfrm>
        <a:prstGeom prst="rect">
          <a:avLst/>
        </a:prstGeom>
        <a:noFill/>
        <a:ln w="9525">
          <a:noFill/>
          <a:miter lim="800000"/>
          <a:headEnd/>
          <a:tailEnd/>
        </a:ln>
      </xdr:spPr>
    </xdr:pic>
    <xdr:clientData/>
  </xdr:twoCellAnchor>
  <xdr:twoCellAnchor>
    <xdr:from>
      <xdr:col>10</xdr:col>
      <xdr:colOff>706535</xdr:colOff>
      <xdr:row>27</xdr:row>
      <xdr:rowOff>499058</xdr:rowOff>
    </xdr:from>
    <xdr:to>
      <xdr:col>13</xdr:col>
      <xdr:colOff>388969</xdr:colOff>
      <xdr:row>33</xdr:row>
      <xdr:rowOff>126351</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7063015" y="8060742"/>
          <a:ext cx="1976209" cy="1308747"/>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rgbClr val="5E514D"/>
              </a:solidFill>
            </a:rPr>
            <a:t>Le cas échéant</a:t>
          </a:r>
          <a:r>
            <a:rPr lang="fr-FR" sz="1100">
              <a:solidFill>
                <a:srgbClr val="5E514D"/>
              </a:solidFill>
              <a:latin typeface="+mn-lt"/>
              <a:ea typeface="+mn-ea"/>
              <a:cs typeface="+mn-cs"/>
            </a:rPr>
            <a:t>, si des exclusions de client/contrat figurent dans les clauses particulières de votre contrat, merci de saisir le Chiffre d'Affaires concerné cumulé par année.</a:t>
          </a:r>
        </a:p>
      </xdr:txBody>
    </xdr:sp>
    <xdr:clientData/>
  </xdr:twoCellAnchor>
  <xdr:twoCellAnchor>
    <xdr:from>
      <xdr:col>10</xdr:col>
      <xdr:colOff>0</xdr:colOff>
      <xdr:row>27</xdr:row>
      <xdr:rowOff>340178</xdr:rowOff>
    </xdr:from>
    <xdr:to>
      <xdr:col>10</xdr:col>
      <xdr:colOff>563724</xdr:colOff>
      <xdr:row>33</xdr:row>
      <xdr:rowOff>103738</xdr:rowOff>
    </xdr:to>
    <xdr:sp macro="" textlink="">
      <xdr:nvSpPr>
        <xdr:cNvPr id="6" name="Accolade fermante 5">
          <a:extLst>
            <a:ext uri="{FF2B5EF4-FFF2-40B4-BE49-F238E27FC236}">
              <a16:creationId xmlns:a16="http://schemas.microsoft.com/office/drawing/2014/main" id="{00000000-0008-0000-0100-000006000000}"/>
            </a:ext>
          </a:extLst>
        </xdr:cNvPr>
        <xdr:cNvSpPr/>
      </xdr:nvSpPr>
      <xdr:spPr>
        <a:xfrm>
          <a:off x="6511990" y="7853265"/>
          <a:ext cx="563724" cy="1445014"/>
        </a:xfrm>
        <a:prstGeom prst="rightBrace">
          <a:avLst/>
        </a:prstGeom>
        <a:ln w="28575">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752475</xdr:colOff>
          <xdr:row>3</xdr:row>
          <xdr:rowOff>66675</xdr:rowOff>
        </xdr:from>
        <xdr:to>
          <xdr:col>6</xdr:col>
          <xdr:colOff>123825</xdr:colOff>
          <xdr:row>4</xdr:row>
          <xdr:rowOff>47625</xdr:rowOff>
        </xdr:to>
        <xdr:sp macro="" textlink="">
          <xdr:nvSpPr>
            <xdr:cNvPr id="8193" name="Check Box 1" descr="OUI"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742950</xdr:colOff>
          <xdr:row>3</xdr:row>
          <xdr:rowOff>76200</xdr:rowOff>
        </xdr:from>
        <xdr:to>
          <xdr:col>7</xdr:col>
          <xdr:colOff>114300</xdr:colOff>
          <xdr:row>4</xdr:row>
          <xdr:rowOff>57150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4</xdr:row>
          <xdr:rowOff>28575</xdr:rowOff>
        </xdr:from>
        <xdr:to>
          <xdr:col>6</xdr:col>
          <xdr:colOff>123825</xdr:colOff>
          <xdr:row>5</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4</xdr:row>
          <xdr:rowOff>19050</xdr:rowOff>
        </xdr:from>
        <xdr:to>
          <xdr:col>7</xdr:col>
          <xdr:colOff>123825</xdr:colOff>
          <xdr:row>4</xdr:row>
          <xdr:rowOff>238125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5</xdr:row>
          <xdr:rowOff>57150</xdr:rowOff>
        </xdr:from>
        <xdr:to>
          <xdr:col>4</xdr:col>
          <xdr:colOff>742950</xdr:colOff>
          <xdr:row>7</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5</xdr:row>
          <xdr:rowOff>47625</xdr:rowOff>
        </xdr:from>
        <xdr:to>
          <xdr:col>6</xdr:col>
          <xdr:colOff>114300</xdr:colOff>
          <xdr:row>7</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6</xdr:row>
          <xdr:rowOff>161925</xdr:rowOff>
        </xdr:from>
        <xdr:to>
          <xdr:col>4</xdr:col>
          <xdr:colOff>742950</xdr:colOff>
          <xdr:row>8</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6</xdr:row>
          <xdr:rowOff>161925</xdr:rowOff>
        </xdr:from>
        <xdr:to>
          <xdr:col>6</xdr:col>
          <xdr:colOff>123825</xdr:colOff>
          <xdr:row>8</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7</xdr:row>
          <xdr:rowOff>161925</xdr:rowOff>
        </xdr:from>
        <xdr:to>
          <xdr:col>4</xdr:col>
          <xdr:colOff>733425</xdr:colOff>
          <xdr:row>9</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1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7</xdr:row>
          <xdr:rowOff>161925</xdr:rowOff>
        </xdr:from>
        <xdr:to>
          <xdr:col>6</xdr:col>
          <xdr:colOff>180975</xdr:colOff>
          <xdr:row>9</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2 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10</xdr:row>
          <xdr:rowOff>161925</xdr:rowOff>
        </xdr:from>
        <xdr:to>
          <xdr:col>6</xdr:col>
          <xdr:colOff>171450</xdr:colOff>
          <xdr:row>11</xdr:row>
          <xdr:rowOff>190500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PP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161925</xdr:rowOff>
        </xdr:from>
        <xdr:to>
          <xdr:col>7</xdr:col>
          <xdr:colOff>200025</xdr:colOff>
          <xdr:row>11</xdr:row>
          <xdr:rowOff>190500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WL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xdr:row>
          <xdr:rowOff>161925</xdr:rowOff>
        </xdr:from>
        <xdr:to>
          <xdr:col>8</xdr:col>
          <xdr:colOff>238125</xdr:colOff>
          <xdr:row>11</xdr:row>
          <xdr:rowOff>190500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15</xdr:row>
          <xdr:rowOff>47625</xdr:rowOff>
        </xdr:from>
        <xdr:to>
          <xdr:col>6</xdr:col>
          <xdr:colOff>161925</xdr:colOff>
          <xdr:row>16</xdr:row>
          <xdr:rowOff>19050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38100</xdr:rowOff>
        </xdr:from>
        <xdr:to>
          <xdr:col>7</xdr:col>
          <xdr:colOff>200025</xdr:colOff>
          <xdr:row>16</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18</xdr:row>
          <xdr:rowOff>9525</xdr:rowOff>
        </xdr:from>
        <xdr:to>
          <xdr:col>4</xdr:col>
          <xdr:colOff>609600</xdr:colOff>
          <xdr:row>19</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17</xdr:row>
          <xdr:rowOff>180975</xdr:rowOff>
        </xdr:from>
        <xdr:to>
          <xdr:col>6</xdr:col>
          <xdr:colOff>152400</xdr:colOff>
          <xdr:row>19</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28575</xdr:colOff>
      <xdr:row>25</xdr:row>
      <xdr:rowOff>19050</xdr:rowOff>
    </xdr:from>
    <xdr:to>
      <xdr:col>6</xdr:col>
      <xdr:colOff>9525</xdr:colOff>
      <xdr:row>30</xdr:row>
      <xdr:rowOff>161925</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228600" y="5362575"/>
          <a:ext cx="4724400" cy="981075"/>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5E514D"/>
              </a:solidFill>
            </a:rPr>
            <a:t>Les</a:t>
          </a:r>
          <a:r>
            <a:rPr lang="fr-FR" sz="1100" baseline="0">
              <a:solidFill>
                <a:srgbClr val="5E514D"/>
              </a:solidFill>
            </a:rPr>
            <a:t> montants saisis par le client s'implémentent directement dans cet onglet mais ils peuvent  </a:t>
          </a:r>
          <a:r>
            <a:rPr lang="fr-FR" sz="1100" baseline="0">
              <a:solidFill>
                <a:srgbClr val="5E514D"/>
              </a:solidFill>
              <a:effectLst/>
              <a:latin typeface="+mn-lt"/>
              <a:ea typeface="+mn-ea"/>
              <a:cs typeface="+mn-cs"/>
            </a:rPr>
            <a:t>être erronés </a:t>
          </a:r>
          <a:r>
            <a:rPr lang="fr-FR" sz="1100" baseline="0">
              <a:solidFill>
                <a:srgbClr val="5E514D"/>
              </a:solidFill>
            </a:rPr>
            <a:t>notamment le CAE exclu. Il est donc possible de les retraiter. </a:t>
          </a:r>
          <a:r>
            <a:rPr lang="fr-FR" sz="1100" b="1" baseline="0">
              <a:solidFill>
                <a:srgbClr val="FFC000"/>
              </a:solidFill>
              <a:effectLst/>
              <a:latin typeface="+mn-lt"/>
              <a:ea typeface="+mn-ea"/>
              <a:cs typeface="+mn-cs"/>
            </a:rPr>
            <a:t>Attention</a:t>
          </a:r>
          <a:r>
            <a:rPr lang="fr-FR" sz="1100" b="1">
              <a:solidFill>
                <a:srgbClr val="5E514D"/>
              </a:solidFill>
              <a:effectLst/>
              <a:latin typeface="+mn-lt"/>
              <a:ea typeface="+mn-ea"/>
              <a:cs typeface="+mn-cs"/>
            </a:rPr>
            <a:t> si modification de votre part, vous devez </a:t>
          </a:r>
          <a:r>
            <a:rPr lang="fr-FR" sz="1100" b="1">
              <a:solidFill>
                <a:srgbClr val="FFC000"/>
              </a:solidFill>
              <a:effectLst/>
              <a:latin typeface="+mn-lt"/>
              <a:ea typeface="+mn-ea"/>
              <a:cs typeface="+mn-cs"/>
            </a:rPr>
            <a:t>impérativement</a:t>
          </a:r>
          <a:r>
            <a:rPr lang="fr-FR" sz="1100" b="1">
              <a:solidFill>
                <a:srgbClr val="5E514D"/>
              </a:solidFill>
              <a:effectLst/>
              <a:latin typeface="+mn-lt"/>
              <a:ea typeface="+mn-ea"/>
              <a:cs typeface="+mn-cs"/>
            </a:rPr>
            <a:t> mettre un commentaire dans la rubrique et expliquer le retraitement effectué. </a:t>
          </a:r>
          <a:endParaRPr lang="fr-FR" sz="1100">
            <a:solidFill>
              <a:srgbClr val="5E514D"/>
            </a:solidFill>
            <a:effectLst/>
            <a:latin typeface="+mn-lt"/>
            <a:ea typeface="+mn-ea"/>
            <a:cs typeface="+mn-cs"/>
          </a:endParaRPr>
        </a:p>
      </xdr:txBody>
    </xdr:sp>
    <xdr:clientData/>
  </xdr:twoCellAnchor>
  <xdr:twoCellAnchor>
    <xdr:from>
      <xdr:col>2</xdr:col>
      <xdr:colOff>25400</xdr:colOff>
      <xdr:row>23</xdr:row>
      <xdr:rowOff>82550</xdr:rowOff>
    </xdr:from>
    <xdr:to>
      <xdr:col>5</xdr:col>
      <xdr:colOff>0</xdr:colOff>
      <xdr:row>25</xdr:row>
      <xdr:rowOff>31750</xdr:rowOff>
    </xdr:to>
    <xdr:sp macro="" textlink="">
      <xdr:nvSpPr>
        <xdr:cNvPr id="3" name="Accolade ouvrante 2">
          <a:extLst>
            <a:ext uri="{FF2B5EF4-FFF2-40B4-BE49-F238E27FC236}">
              <a16:creationId xmlns:a16="http://schemas.microsoft.com/office/drawing/2014/main" id="{00000000-0008-0000-0300-000003000000}"/>
            </a:ext>
          </a:extLst>
        </xdr:cNvPr>
        <xdr:cNvSpPr/>
      </xdr:nvSpPr>
      <xdr:spPr>
        <a:xfrm rot="16200000">
          <a:off x="2457450" y="3911600"/>
          <a:ext cx="317500" cy="2603500"/>
        </a:xfrm>
        <a:prstGeom prst="leftBrac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31750</xdr:colOff>
      <xdr:row>26</xdr:row>
      <xdr:rowOff>82550</xdr:rowOff>
    </xdr:from>
    <xdr:to>
      <xdr:col>5</xdr:col>
      <xdr:colOff>1003300</xdr:colOff>
      <xdr:row>30</xdr:row>
      <xdr:rowOff>292100</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228600" y="5721350"/>
          <a:ext cx="4692650" cy="952500"/>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Les</a:t>
          </a:r>
          <a:r>
            <a:rPr lang="fr-FR" sz="1100" baseline="0">
              <a:solidFill>
                <a:schemeClr val="dk1"/>
              </a:solidFill>
              <a:effectLst/>
              <a:latin typeface="+mn-lt"/>
              <a:ea typeface="+mn-ea"/>
              <a:cs typeface="+mn-cs"/>
            </a:rPr>
            <a:t> montants saisis par le client s'implémentent directement dans cet onglet mais ils peuvent  être erronés notamment le CAE exclu. Il est donc possible de les retraiter. </a:t>
          </a:r>
          <a:r>
            <a:rPr lang="fr-FR" sz="1100" b="1" baseline="0">
              <a:solidFill>
                <a:srgbClr val="FFC000"/>
              </a:solidFill>
              <a:effectLst/>
              <a:latin typeface="+mn-lt"/>
              <a:ea typeface="+mn-ea"/>
              <a:cs typeface="+mn-cs"/>
            </a:rPr>
            <a:t>Attention</a:t>
          </a:r>
          <a:r>
            <a:rPr lang="fr-FR" sz="1100" b="1">
              <a:solidFill>
                <a:schemeClr val="dk1"/>
              </a:solidFill>
              <a:effectLst/>
              <a:latin typeface="+mn-lt"/>
              <a:ea typeface="+mn-ea"/>
              <a:cs typeface="+mn-cs"/>
            </a:rPr>
            <a:t> si modification de votre part, vous devez </a:t>
          </a:r>
          <a:r>
            <a:rPr lang="fr-FR" sz="1100" b="1">
              <a:solidFill>
                <a:srgbClr val="FFC000"/>
              </a:solidFill>
              <a:effectLst/>
              <a:latin typeface="+mn-lt"/>
              <a:ea typeface="+mn-ea"/>
              <a:cs typeface="+mn-cs"/>
            </a:rPr>
            <a:t>impérativement</a:t>
          </a:r>
          <a:r>
            <a:rPr lang="fr-FR" sz="1100" b="1">
              <a:solidFill>
                <a:schemeClr val="dk1"/>
              </a:solidFill>
              <a:effectLst/>
              <a:latin typeface="+mn-lt"/>
              <a:ea typeface="+mn-ea"/>
              <a:cs typeface="+mn-cs"/>
            </a:rPr>
            <a:t> mettre un commentaire dans la rubrique et expliquer le retraitement effectué. </a:t>
          </a:r>
          <a:endParaRPr lang="fr-FR">
            <a:effectLst/>
          </a:endParaRPr>
        </a:p>
        <a:p>
          <a:endParaRPr lang="fr-FR" sz="1100"/>
        </a:p>
      </xdr:txBody>
    </xdr:sp>
    <xdr:clientData/>
  </xdr:twoCellAnchor>
  <xdr:twoCellAnchor>
    <xdr:from>
      <xdr:col>2</xdr:col>
      <xdr:colOff>0</xdr:colOff>
      <xdr:row>24</xdr:row>
      <xdr:rowOff>39751</xdr:rowOff>
    </xdr:from>
    <xdr:to>
      <xdr:col>5</xdr:col>
      <xdr:colOff>11049</xdr:colOff>
      <xdr:row>26</xdr:row>
      <xdr:rowOff>61849</xdr:rowOff>
    </xdr:to>
    <xdr:sp macro="" textlink="">
      <xdr:nvSpPr>
        <xdr:cNvPr id="4" name="Accolade fermante 3">
          <a:extLst>
            <a:ext uri="{FF2B5EF4-FFF2-40B4-BE49-F238E27FC236}">
              <a16:creationId xmlns:a16="http://schemas.microsoft.com/office/drawing/2014/main" id="{00000000-0008-0000-0400-000004000000}"/>
            </a:ext>
          </a:extLst>
        </xdr:cNvPr>
        <xdr:cNvSpPr/>
      </xdr:nvSpPr>
      <xdr:spPr>
        <a:xfrm rot="5400000">
          <a:off x="2413826" y="4185475"/>
          <a:ext cx="390398" cy="2639949"/>
        </a:xfrm>
        <a:prstGeom prst="rightBrac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27</xdr:row>
      <xdr:rowOff>47625</xdr:rowOff>
    </xdr:from>
    <xdr:to>
      <xdr:col>6</xdr:col>
      <xdr:colOff>38100</xdr:colOff>
      <xdr:row>31</xdr:row>
      <xdr:rowOff>114300</xdr:rowOff>
    </xdr:to>
    <xdr:sp macro="" textlink="">
      <xdr:nvSpPr>
        <xdr:cNvPr id="2" name="ZoneTexte 1">
          <a:extLst>
            <a:ext uri="{FF2B5EF4-FFF2-40B4-BE49-F238E27FC236}">
              <a16:creationId xmlns:a16="http://schemas.microsoft.com/office/drawing/2014/main" id="{00000000-0008-0000-0500-000002000000}"/>
            </a:ext>
          </a:extLst>
        </xdr:cNvPr>
        <xdr:cNvSpPr txBox="1"/>
      </xdr:nvSpPr>
      <xdr:spPr>
        <a:xfrm>
          <a:off x="219075" y="5829300"/>
          <a:ext cx="4762500" cy="1028700"/>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5E514D"/>
              </a:solidFill>
              <a:effectLst/>
              <a:latin typeface="+mn-lt"/>
              <a:ea typeface="+mn-ea"/>
              <a:cs typeface="+mn-cs"/>
            </a:rPr>
            <a:t>Les</a:t>
          </a:r>
          <a:r>
            <a:rPr lang="fr-FR" sz="1100" baseline="0">
              <a:solidFill>
                <a:srgbClr val="5E514D"/>
              </a:solidFill>
              <a:effectLst/>
              <a:latin typeface="+mn-lt"/>
              <a:ea typeface="+mn-ea"/>
              <a:cs typeface="+mn-cs"/>
            </a:rPr>
            <a:t> montants saisis par le client s'implémentent directement dans cet onglet mais ils peuvent  être erronés notamment le CAE exclu. Il est donc possible de les retraiter. </a:t>
          </a:r>
          <a:r>
            <a:rPr lang="fr-FR" sz="1100" b="1" baseline="0">
              <a:solidFill>
                <a:srgbClr val="FFC000"/>
              </a:solidFill>
              <a:effectLst/>
              <a:latin typeface="+mn-lt"/>
              <a:ea typeface="+mn-ea"/>
              <a:cs typeface="+mn-cs"/>
            </a:rPr>
            <a:t>Attention</a:t>
          </a:r>
          <a:r>
            <a:rPr lang="fr-FR" sz="1100" b="1">
              <a:solidFill>
                <a:srgbClr val="5E514D"/>
              </a:solidFill>
              <a:effectLst/>
              <a:latin typeface="+mn-lt"/>
              <a:ea typeface="+mn-ea"/>
              <a:cs typeface="+mn-cs"/>
            </a:rPr>
            <a:t> si modification de votre part, vous devez </a:t>
          </a:r>
          <a:r>
            <a:rPr lang="fr-FR" sz="1100" b="1">
              <a:solidFill>
                <a:srgbClr val="FFC000"/>
              </a:solidFill>
              <a:effectLst/>
              <a:latin typeface="+mn-lt"/>
              <a:ea typeface="+mn-ea"/>
              <a:cs typeface="+mn-cs"/>
            </a:rPr>
            <a:t>impérativement</a:t>
          </a:r>
          <a:r>
            <a:rPr lang="fr-FR" sz="1100" b="1">
              <a:solidFill>
                <a:srgbClr val="5E514D"/>
              </a:solidFill>
              <a:effectLst/>
              <a:latin typeface="+mn-lt"/>
              <a:ea typeface="+mn-ea"/>
              <a:cs typeface="+mn-cs"/>
            </a:rPr>
            <a:t> mettre un commentaire dans la rubrique et expliquer le retraitement effectué. </a:t>
          </a:r>
          <a:endParaRPr lang="fr-FR">
            <a:solidFill>
              <a:srgbClr val="5E514D"/>
            </a:solidFill>
            <a:effectLst/>
          </a:endParaRPr>
        </a:p>
        <a:p>
          <a:endParaRPr lang="fr-FR" sz="1100"/>
        </a:p>
      </xdr:txBody>
    </xdr:sp>
    <xdr:clientData/>
  </xdr:twoCellAnchor>
  <xdr:twoCellAnchor>
    <xdr:from>
      <xdr:col>1</xdr:col>
      <xdr:colOff>1085850</xdr:colOff>
      <xdr:row>25</xdr:row>
      <xdr:rowOff>38100</xdr:rowOff>
    </xdr:from>
    <xdr:to>
      <xdr:col>4</xdr:col>
      <xdr:colOff>1079500</xdr:colOff>
      <xdr:row>27</xdr:row>
      <xdr:rowOff>25400</xdr:rowOff>
    </xdr:to>
    <xdr:sp macro="" textlink="">
      <xdr:nvSpPr>
        <xdr:cNvPr id="3" name="Accolade fermante 2">
          <a:extLst>
            <a:ext uri="{FF2B5EF4-FFF2-40B4-BE49-F238E27FC236}">
              <a16:creationId xmlns:a16="http://schemas.microsoft.com/office/drawing/2014/main" id="{00000000-0008-0000-0500-000003000000}"/>
            </a:ext>
          </a:extLst>
        </xdr:cNvPr>
        <xdr:cNvSpPr/>
      </xdr:nvSpPr>
      <xdr:spPr>
        <a:xfrm rot="5400000">
          <a:off x="2419350" y="4318000"/>
          <a:ext cx="349250" cy="2622550"/>
        </a:xfrm>
        <a:prstGeom prst="rightBrac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26</xdr:row>
      <xdr:rowOff>25400</xdr:rowOff>
    </xdr:from>
    <xdr:to>
      <xdr:col>6</xdr:col>
      <xdr:colOff>25400</xdr:colOff>
      <xdr:row>31</xdr:row>
      <xdr:rowOff>82550</xdr:rowOff>
    </xdr:to>
    <xdr:sp macro="" textlink="">
      <xdr:nvSpPr>
        <xdr:cNvPr id="2" name="ZoneTexte 1">
          <a:extLst>
            <a:ext uri="{FF2B5EF4-FFF2-40B4-BE49-F238E27FC236}">
              <a16:creationId xmlns:a16="http://schemas.microsoft.com/office/drawing/2014/main" id="{00000000-0008-0000-0600-000002000000}"/>
            </a:ext>
          </a:extLst>
        </xdr:cNvPr>
        <xdr:cNvSpPr txBox="1"/>
      </xdr:nvSpPr>
      <xdr:spPr>
        <a:xfrm>
          <a:off x="215900" y="5232400"/>
          <a:ext cx="4743450" cy="977900"/>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5E514D"/>
              </a:solidFill>
              <a:effectLst/>
              <a:latin typeface="+mn-lt"/>
              <a:ea typeface="+mn-ea"/>
              <a:cs typeface="+mn-cs"/>
            </a:rPr>
            <a:t>Les</a:t>
          </a:r>
          <a:r>
            <a:rPr lang="fr-FR" sz="1100" baseline="0">
              <a:solidFill>
                <a:srgbClr val="5E514D"/>
              </a:solidFill>
              <a:effectLst/>
              <a:latin typeface="+mn-lt"/>
              <a:ea typeface="+mn-ea"/>
              <a:cs typeface="+mn-cs"/>
            </a:rPr>
            <a:t> montants saisis par le client s'implémentent directement dans cet onglet mais ils peuvent  être erronés notamment le CAE exclu. Il est donc possible de les retraiter. </a:t>
          </a:r>
          <a:r>
            <a:rPr lang="fr-FR" sz="1100" b="1" baseline="0">
              <a:solidFill>
                <a:srgbClr val="FFC000"/>
              </a:solidFill>
              <a:effectLst/>
              <a:latin typeface="+mn-lt"/>
              <a:ea typeface="+mn-ea"/>
              <a:cs typeface="+mn-cs"/>
            </a:rPr>
            <a:t>Attention</a:t>
          </a:r>
          <a:r>
            <a:rPr lang="fr-FR" sz="1100" b="1">
              <a:solidFill>
                <a:srgbClr val="5E514D"/>
              </a:solidFill>
              <a:effectLst/>
              <a:latin typeface="+mn-lt"/>
              <a:ea typeface="+mn-ea"/>
              <a:cs typeface="+mn-cs"/>
            </a:rPr>
            <a:t> si modification de votre part, vous devez </a:t>
          </a:r>
          <a:r>
            <a:rPr lang="fr-FR" sz="1100" b="1">
              <a:solidFill>
                <a:srgbClr val="FFC000"/>
              </a:solidFill>
              <a:effectLst/>
              <a:latin typeface="+mn-lt"/>
              <a:ea typeface="+mn-ea"/>
              <a:cs typeface="+mn-cs"/>
            </a:rPr>
            <a:t>impérativement</a:t>
          </a:r>
          <a:r>
            <a:rPr lang="fr-FR" sz="1100" b="1">
              <a:solidFill>
                <a:srgbClr val="5E514D"/>
              </a:solidFill>
              <a:effectLst/>
              <a:latin typeface="+mn-lt"/>
              <a:ea typeface="+mn-ea"/>
              <a:cs typeface="+mn-cs"/>
            </a:rPr>
            <a:t> mettre un commentaire dans la rubrique et expliquer le retraitement effectué. </a:t>
          </a:r>
          <a:endParaRPr lang="fr-FR">
            <a:solidFill>
              <a:srgbClr val="5E514D"/>
            </a:solidFill>
            <a:effectLst/>
          </a:endParaRPr>
        </a:p>
        <a:p>
          <a:endParaRPr lang="fr-FR" sz="1100"/>
        </a:p>
      </xdr:txBody>
    </xdr:sp>
    <xdr:clientData/>
  </xdr:twoCellAnchor>
  <xdr:twoCellAnchor>
    <xdr:from>
      <xdr:col>2</xdr:col>
      <xdr:colOff>0</xdr:colOff>
      <xdr:row>24</xdr:row>
      <xdr:rowOff>57150</xdr:rowOff>
    </xdr:from>
    <xdr:to>
      <xdr:col>4</xdr:col>
      <xdr:colOff>1085850</xdr:colOff>
      <xdr:row>25</xdr:row>
      <xdr:rowOff>152400</xdr:rowOff>
    </xdr:to>
    <xdr:sp macro="" textlink="">
      <xdr:nvSpPr>
        <xdr:cNvPr id="3" name="Accolade fermante 2">
          <a:extLst>
            <a:ext uri="{FF2B5EF4-FFF2-40B4-BE49-F238E27FC236}">
              <a16:creationId xmlns:a16="http://schemas.microsoft.com/office/drawing/2014/main" id="{00000000-0008-0000-0600-000003000000}"/>
            </a:ext>
          </a:extLst>
        </xdr:cNvPr>
        <xdr:cNvSpPr/>
      </xdr:nvSpPr>
      <xdr:spPr>
        <a:xfrm rot="5400000">
          <a:off x="2454275" y="3717925"/>
          <a:ext cx="292100" cy="2622550"/>
        </a:xfrm>
        <a:prstGeom prst="rightBrac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352425</xdr:colOff>
      <xdr:row>1</xdr:row>
      <xdr:rowOff>180975</xdr:rowOff>
    </xdr:from>
    <xdr:to>
      <xdr:col>13</xdr:col>
      <xdr:colOff>85725</xdr:colOff>
      <xdr:row>3</xdr:row>
      <xdr:rowOff>0</xdr:rowOff>
    </xdr:to>
    <xdr:sp macro="" textlink="">
      <xdr:nvSpPr>
        <xdr:cNvPr id="2" name="ZoneTexte 1">
          <a:extLst>
            <a:ext uri="{FF2B5EF4-FFF2-40B4-BE49-F238E27FC236}">
              <a16:creationId xmlns:a16="http://schemas.microsoft.com/office/drawing/2014/main" id="{00000000-0008-0000-0700-000002000000}"/>
            </a:ext>
          </a:extLst>
        </xdr:cNvPr>
        <xdr:cNvSpPr txBox="1"/>
      </xdr:nvSpPr>
      <xdr:spPr>
        <a:xfrm>
          <a:off x="8896350" y="342900"/>
          <a:ext cx="105727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190500</xdr:colOff>
      <xdr:row>27</xdr:row>
      <xdr:rowOff>120650</xdr:rowOff>
    </xdr:from>
    <xdr:to>
      <xdr:col>6</xdr:col>
      <xdr:colOff>6350</xdr:colOff>
      <xdr:row>32</xdr:row>
      <xdr:rowOff>146050</xdr:rowOff>
    </xdr:to>
    <xdr:sp macro="" textlink="">
      <xdr:nvSpPr>
        <xdr:cNvPr id="3" name="ZoneTexte 2">
          <a:extLst>
            <a:ext uri="{FF2B5EF4-FFF2-40B4-BE49-F238E27FC236}">
              <a16:creationId xmlns:a16="http://schemas.microsoft.com/office/drawing/2014/main" id="{00000000-0008-0000-0700-000003000000}"/>
            </a:ext>
          </a:extLst>
        </xdr:cNvPr>
        <xdr:cNvSpPr txBox="1"/>
      </xdr:nvSpPr>
      <xdr:spPr>
        <a:xfrm>
          <a:off x="190500" y="5594350"/>
          <a:ext cx="4749800" cy="965200"/>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5E514D"/>
              </a:solidFill>
              <a:effectLst/>
              <a:latin typeface="+mn-lt"/>
              <a:ea typeface="+mn-ea"/>
              <a:cs typeface="+mn-cs"/>
            </a:rPr>
            <a:t>Les</a:t>
          </a:r>
          <a:r>
            <a:rPr lang="fr-FR" sz="1100" baseline="0">
              <a:solidFill>
                <a:srgbClr val="5E514D"/>
              </a:solidFill>
              <a:effectLst/>
              <a:latin typeface="+mn-lt"/>
              <a:ea typeface="+mn-ea"/>
              <a:cs typeface="+mn-cs"/>
            </a:rPr>
            <a:t> montants saisis par le client s'implémentent directement dans cet onglet mais ils peuvent  être erronés notamment le CAE exclu. Il est donc possible de les retraiter. </a:t>
          </a:r>
          <a:r>
            <a:rPr lang="fr-FR" sz="1100" b="1" baseline="0">
              <a:solidFill>
                <a:srgbClr val="FFC000"/>
              </a:solidFill>
              <a:effectLst/>
              <a:latin typeface="+mn-lt"/>
              <a:ea typeface="+mn-ea"/>
              <a:cs typeface="+mn-cs"/>
            </a:rPr>
            <a:t>Attention</a:t>
          </a:r>
          <a:r>
            <a:rPr lang="fr-FR" sz="1100" b="1">
              <a:solidFill>
                <a:srgbClr val="5E514D"/>
              </a:solidFill>
              <a:effectLst/>
              <a:latin typeface="+mn-lt"/>
              <a:ea typeface="+mn-ea"/>
              <a:cs typeface="+mn-cs"/>
            </a:rPr>
            <a:t> si modification de votre part, vous devez </a:t>
          </a:r>
          <a:r>
            <a:rPr lang="fr-FR" sz="1100" b="1">
              <a:solidFill>
                <a:srgbClr val="FFC000"/>
              </a:solidFill>
              <a:effectLst/>
              <a:latin typeface="+mn-lt"/>
              <a:ea typeface="+mn-ea"/>
              <a:cs typeface="+mn-cs"/>
            </a:rPr>
            <a:t>impérativement</a:t>
          </a:r>
          <a:r>
            <a:rPr lang="fr-FR" sz="1100" b="1">
              <a:solidFill>
                <a:srgbClr val="5E514D"/>
              </a:solidFill>
              <a:effectLst/>
              <a:latin typeface="+mn-lt"/>
              <a:ea typeface="+mn-ea"/>
              <a:cs typeface="+mn-cs"/>
            </a:rPr>
            <a:t> mettre un commentaire dans la rubrique et expliquer le retraitement effectué. </a:t>
          </a:r>
          <a:endParaRPr lang="fr-FR">
            <a:solidFill>
              <a:srgbClr val="5E514D"/>
            </a:solidFill>
            <a:effectLst/>
          </a:endParaRPr>
        </a:p>
        <a:p>
          <a:endParaRPr lang="fr-FR" sz="1100"/>
        </a:p>
      </xdr:txBody>
    </xdr:sp>
    <xdr:clientData/>
  </xdr:twoCellAnchor>
  <xdr:twoCellAnchor>
    <xdr:from>
      <xdr:col>1</xdr:col>
      <xdr:colOff>1082676</xdr:colOff>
      <xdr:row>25</xdr:row>
      <xdr:rowOff>63503</xdr:rowOff>
    </xdr:from>
    <xdr:to>
      <xdr:col>4</xdr:col>
      <xdr:colOff>1085851</xdr:colOff>
      <xdr:row>27</xdr:row>
      <xdr:rowOff>92075</xdr:rowOff>
    </xdr:to>
    <xdr:sp macro="" textlink="">
      <xdr:nvSpPr>
        <xdr:cNvPr id="4" name="Accolade ouvrante 3">
          <a:extLst>
            <a:ext uri="{FF2B5EF4-FFF2-40B4-BE49-F238E27FC236}">
              <a16:creationId xmlns:a16="http://schemas.microsoft.com/office/drawing/2014/main" id="{00000000-0008-0000-0700-000004000000}"/>
            </a:ext>
          </a:extLst>
        </xdr:cNvPr>
        <xdr:cNvSpPr/>
      </xdr:nvSpPr>
      <xdr:spPr>
        <a:xfrm rot="16200000">
          <a:off x="2403478" y="4057651"/>
          <a:ext cx="384172" cy="2632075"/>
        </a:xfrm>
        <a:prstGeom prst="leftBrac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27</xdr:row>
      <xdr:rowOff>57150</xdr:rowOff>
    </xdr:from>
    <xdr:to>
      <xdr:col>6</xdr:col>
      <xdr:colOff>12700</xdr:colOff>
      <xdr:row>32</xdr:row>
      <xdr:rowOff>107950</xdr:rowOff>
    </xdr:to>
    <xdr:sp macro="" textlink="">
      <xdr:nvSpPr>
        <xdr:cNvPr id="2" name="ZoneTexte 1">
          <a:extLst>
            <a:ext uri="{FF2B5EF4-FFF2-40B4-BE49-F238E27FC236}">
              <a16:creationId xmlns:a16="http://schemas.microsoft.com/office/drawing/2014/main" id="{00000000-0008-0000-0800-000002000000}"/>
            </a:ext>
          </a:extLst>
        </xdr:cNvPr>
        <xdr:cNvSpPr txBox="1"/>
      </xdr:nvSpPr>
      <xdr:spPr>
        <a:xfrm>
          <a:off x="190500" y="5537200"/>
          <a:ext cx="4756150" cy="984250"/>
        </a:xfrm>
        <a:prstGeom prst="rect">
          <a:avLst/>
        </a:prstGeom>
        <a:solidFill>
          <a:schemeClr val="lt1"/>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rgbClr val="5E514D"/>
              </a:solidFill>
              <a:effectLst/>
              <a:latin typeface="+mn-lt"/>
              <a:ea typeface="+mn-ea"/>
              <a:cs typeface="+mn-cs"/>
            </a:rPr>
            <a:t>Les</a:t>
          </a:r>
          <a:r>
            <a:rPr lang="fr-FR" sz="1100" baseline="0">
              <a:solidFill>
                <a:srgbClr val="5E514D"/>
              </a:solidFill>
              <a:effectLst/>
              <a:latin typeface="+mn-lt"/>
              <a:ea typeface="+mn-ea"/>
              <a:cs typeface="+mn-cs"/>
            </a:rPr>
            <a:t> montants saisis par le client s'implémentent directement dans cet onglet mais ils peuvent  être erronés notamment le CAE exclu. Il est donc possible de les retraiter. </a:t>
          </a:r>
          <a:r>
            <a:rPr lang="fr-FR" sz="1100" b="1" baseline="0">
              <a:solidFill>
                <a:srgbClr val="FFC000"/>
              </a:solidFill>
              <a:effectLst/>
              <a:latin typeface="+mn-lt"/>
              <a:ea typeface="+mn-ea"/>
              <a:cs typeface="+mn-cs"/>
            </a:rPr>
            <a:t>Attention</a:t>
          </a:r>
          <a:r>
            <a:rPr lang="fr-FR" sz="1100" b="1">
              <a:solidFill>
                <a:srgbClr val="5E514D"/>
              </a:solidFill>
              <a:effectLst/>
              <a:latin typeface="+mn-lt"/>
              <a:ea typeface="+mn-ea"/>
              <a:cs typeface="+mn-cs"/>
            </a:rPr>
            <a:t> si modification de votre part, vous devez </a:t>
          </a:r>
          <a:r>
            <a:rPr lang="fr-FR" sz="1100" b="1">
              <a:solidFill>
                <a:srgbClr val="FFC000"/>
              </a:solidFill>
              <a:effectLst/>
              <a:latin typeface="+mn-lt"/>
              <a:ea typeface="+mn-ea"/>
              <a:cs typeface="+mn-cs"/>
            </a:rPr>
            <a:t>impérativement</a:t>
          </a:r>
          <a:r>
            <a:rPr lang="fr-FR" sz="1100" b="1">
              <a:solidFill>
                <a:srgbClr val="5E514D"/>
              </a:solidFill>
              <a:effectLst/>
              <a:latin typeface="+mn-lt"/>
              <a:ea typeface="+mn-ea"/>
              <a:cs typeface="+mn-cs"/>
            </a:rPr>
            <a:t> mettre un commentaire dans la rubrique et expliquer le retraitement effectué. </a:t>
          </a:r>
          <a:endParaRPr lang="fr-FR">
            <a:solidFill>
              <a:srgbClr val="5E514D"/>
            </a:solidFill>
            <a:effectLst/>
          </a:endParaRPr>
        </a:p>
        <a:p>
          <a:endParaRPr lang="fr-FR" sz="1100"/>
        </a:p>
      </xdr:txBody>
    </xdr:sp>
    <xdr:clientData/>
  </xdr:twoCellAnchor>
  <xdr:twoCellAnchor>
    <xdr:from>
      <xdr:col>2</xdr:col>
      <xdr:colOff>6350</xdr:colOff>
      <xdr:row>25</xdr:row>
      <xdr:rowOff>63500</xdr:rowOff>
    </xdr:from>
    <xdr:to>
      <xdr:col>4</xdr:col>
      <xdr:colOff>1085850</xdr:colOff>
      <xdr:row>27</xdr:row>
      <xdr:rowOff>6350</xdr:rowOff>
    </xdr:to>
    <xdr:sp macro="" textlink="">
      <xdr:nvSpPr>
        <xdr:cNvPr id="3" name="Accolade fermante 2">
          <a:extLst>
            <a:ext uri="{FF2B5EF4-FFF2-40B4-BE49-F238E27FC236}">
              <a16:creationId xmlns:a16="http://schemas.microsoft.com/office/drawing/2014/main" id="{00000000-0008-0000-0800-000003000000}"/>
            </a:ext>
          </a:extLst>
        </xdr:cNvPr>
        <xdr:cNvSpPr/>
      </xdr:nvSpPr>
      <xdr:spPr>
        <a:xfrm rot="5400000">
          <a:off x="2441575" y="4016375"/>
          <a:ext cx="323850" cy="2616200"/>
        </a:xfrm>
        <a:prstGeom prst="rightBrace">
          <a:avLst/>
        </a:prstGeom>
        <a:ln w="1270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bpifrance.fr/protection-des-donnees-bpifrance-assurance-export" TargetMode="External"/><Relationship Id="rId1" Type="http://schemas.openxmlformats.org/officeDocument/2006/relationships/hyperlink" Target="https://www.bpifrance.fr/protection-des-donnees-bpifrance-assurance-export"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ctrlProp" Target="../ctrlProps/ctrlProp3.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vmlDrawing" Target="../drawings/vmlDrawing2.vml"/><Relationship Id="rId16" Type="http://schemas.openxmlformats.org/officeDocument/2006/relationships/ctrlProp" Target="../ctrlProps/ctrlProp16.xml"/><Relationship Id="rId1" Type="http://schemas.openxmlformats.org/officeDocument/2006/relationships/drawing" Target="../drawings/drawing3.xml"/><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3B1D1-FD0F-4281-B639-E68FB8B1E674}">
  <sheetPr codeName="Feuil1">
    <tabColor rgb="FF5E514D"/>
  </sheetPr>
  <dimension ref="A1:G40"/>
  <sheetViews>
    <sheetView showGridLines="0" tabSelected="1" zoomScale="90" zoomScaleNormal="90" workbookViewId="0">
      <selection activeCell="J46" sqref="J46"/>
    </sheetView>
  </sheetViews>
  <sheetFormatPr baseColWidth="10" defaultRowHeight="16.5" x14ac:dyDescent="0.3"/>
  <cols>
    <col min="1" max="1" width="3.42578125" style="2" customWidth="1"/>
    <col min="2" max="2" width="5.7109375" style="2" customWidth="1"/>
    <col min="3" max="3" width="2.28515625" style="2" customWidth="1"/>
    <col min="4" max="4" width="129.85546875" style="2" customWidth="1"/>
    <col min="5" max="5" width="2.5703125" style="2" customWidth="1"/>
    <col min="6" max="6" width="4.85546875" style="2" customWidth="1"/>
    <col min="7" max="7" width="3.5703125" style="2" customWidth="1"/>
  </cols>
  <sheetData>
    <row r="1" spans="1:7" x14ac:dyDescent="0.3">
      <c r="A1" s="1"/>
      <c r="B1" s="1"/>
      <c r="C1" s="1"/>
      <c r="D1" s="1"/>
      <c r="E1" s="1"/>
      <c r="F1" s="1"/>
      <c r="G1" s="1"/>
    </row>
    <row r="2" spans="1:7" x14ac:dyDescent="0.3">
      <c r="A2" s="1"/>
      <c r="B2" s="1"/>
      <c r="C2" s="1"/>
      <c r="D2" s="1"/>
      <c r="E2" s="1"/>
      <c r="F2" s="1"/>
      <c r="G2" s="1"/>
    </row>
    <row r="3" spans="1:7" x14ac:dyDescent="0.3">
      <c r="A3" s="1"/>
      <c r="G3" s="1"/>
    </row>
    <row r="4" spans="1:7" x14ac:dyDescent="0.3">
      <c r="A4" s="1"/>
      <c r="G4" s="1"/>
    </row>
    <row r="5" spans="1:7" x14ac:dyDescent="0.3">
      <c r="A5" s="1"/>
      <c r="G5" s="1"/>
    </row>
    <row r="6" spans="1:7" ht="27" x14ac:dyDescent="0.3">
      <c r="A6" s="1"/>
      <c r="D6" s="3" t="s">
        <v>0</v>
      </c>
      <c r="G6" s="1"/>
    </row>
    <row r="7" spans="1:7" ht="27" x14ac:dyDescent="0.3">
      <c r="A7" s="1"/>
      <c r="D7" s="4" t="s">
        <v>1</v>
      </c>
      <c r="G7" s="1"/>
    </row>
    <row r="8" spans="1:7" ht="17.25" thickBot="1" x14ac:dyDescent="0.35">
      <c r="A8" s="5"/>
      <c r="B8" s="6"/>
      <c r="C8" s="6"/>
      <c r="D8" s="6"/>
      <c r="E8" s="6"/>
      <c r="F8" s="6"/>
      <c r="G8" s="5"/>
    </row>
    <row r="9" spans="1:7" x14ac:dyDescent="0.3">
      <c r="A9" s="5"/>
      <c r="B9" s="6"/>
      <c r="C9" s="7"/>
      <c r="D9" s="8"/>
      <c r="E9" s="9"/>
      <c r="F9" s="6"/>
      <c r="G9" s="5"/>
    </row>
    <row r="10" spans="1:7" ht="33" x14ac:dyDescent="0.3">
      <c r="A10" s="5"/>
      <c r="B10" s="6"/>
      <c r="C10" s="10"/>
      <c r="D10" s="11" t="s">
        <v>67</v>
      </c>
      <c r="E10" s="12"/>
      <c r="F10" s="6"/>
      <c r="G10" s="5"/>
    </row>
    <row r="11" spans="1:7" x14ac:dyDescent="0.3">
      <c r="A11" s="5"/>
      <c r="B11" s="6"/>
      <c r="C11" s="10"/>
      <c r="D11" s="13"/>
      <c r="E11" s="12"/>
      <c r="F11" s="6"/>
      <c r="G11" s="5"/>
    </row>
    <row r="12" spans="1:7" ht="49.5" x14ac:dyDescent="0.3">
      <c r="A12" s="5"/>
      <c r="B12" s="6"/>
      <c r="C12" s="10"/>
      <c r="D12" s="11" t="s">
        <v>66</v>
      </c>
      <c r="E12" s="12"/>
      <c r="F12" s="6"/>
      <c r="G12" s="5"/>
    </row>
    <row r="13" spans="1:7" x14ac:dyDescent="0.3">
      <c r="A13" s="5"/>
      <c r="B13" s="6"/>
      <c r="C13" s="10"/>
      <c r="D13" s="6"/>
      <c r="E13" s="12"/>
      <c r="F13" s="6"/>
      <c r="G13" s="5"/>
    </row>
    <row r="14" spans="1:7" ht="20.25" x14ac:dyDescent="0.3">
      <c r="A14" s="14"/>
      <c r="B14" s="15"/>
      <c r="C14" s="16"/>
      <c r="D14" s="17" t="s">
        <v>2</v>
      </c>
      <c r="E14" s="18"/>
      <c r="F14" s="15"/>
      <c r="G14" s="14"/>
    </row>
    <row r="15" spans="1:7" ht="20.25" x14ac:dyDescent="0.3">
      <c r="A15" s="14"/>
      <c r="B15" s="15"/>
      <c r="C15" s="16"/>
      <c r="D15" s="17"/>
      <c r="E15" s="18"/>
      <c r="F15" s="15"/>
      <c r="G15" s="14"/>
    </row>
    <row r="16" spans="1:7" x14ac:dyDescent="0.3">
      <c r="A16" s="5"/>
      <c r="B16" s="6"/>
      <c r="C16" s="10"/>
      <c r="D16" s="19" t="s">
        <v>68</v>
      </c>
      <c r="E16" s="12"/>
      <c r="F16" s="6"/>
      <c r="G16" s="5"/>
    </row>
    <row r="17" spans="1:7" x14ac:dyDescent="0.3">
      <c r="A17" s="5"/>
      <c r="B17" s="6"/>
      <c r="C17" s="10"/>
      <c r="D17" s="6"/>
      <c r="E17" s="12"/>
      <c r="F17" s="6"/>
      <c r="G17" s="5"/>
    </row>
    <row r="18" spans="1:7" x14ac:dyDescent="0.3">
      <c r="A18" s="5"/>
      <c r="B18" s="6"/>
      <c r="C18" s="10"/>
      <c r="D18" s="20"/>
      <c r="E18" s="12"/>
      <c r="F18" s="6"/>
      <c r="G18" s="5"/>
    </row>
    <row r="19" spans="1:7" x14ac:dyDescent="0.3">
      <c r="A19" s="1"/>
      <c r="C19" s="21"/>
      <c r="D19" s="22"/>
      <c r="E19" s="23"/>
      <c r="G19" s="1"/>
    </row>
    <row r="20" spans="1:7" x14ac:dyDescent="0.3">
      <c r="A20" s="5"/>
      <c r="B20" s="6"/>
      <c r="C20" s="10"/>
      <c r="D20" s="24" t="s">
        <v>100</v>
      </c>
      <c r="E20" s="12"/>
      <c r="F20" s="6"/>
      <c r="G20" s="5"/>
    </row>
    <row r="21" spans="1:7" x14ac:dyDescent="0.3">
      <c r="A21" s="5"/>
      <c r="B21" s="6"/>
      <c r="C21" s="10"/>
      <c r="D21" s="24" t="s">
        <v>3</v>
      </c>
      <c r="E21" s="12"/>
      <c r="F21" s="6"/>
      <c r="G21" s="5"/>
    </row>
    <row r="22" spans="1:7" x14ac:dyDescent="0.3">
      <c r="A22" s="5"/>
      <c r="B22" s="6"/>
      <c r="C22" s="10"/>
      <c r="D22" s="24" t="s">
        <v>4</v>
      </c>
      <c r="E22" s="12"/>
      <c r="F22" s="6"/>
      <c r="G22" s="5"/>
    </row>
    <row r="23" spans="1:7" x14ac:dyDescent="0.3">
      <c r="A23" s="5"/>
      <c r="B23" s="6"/>
      <c r="C23" s="10"/>
      <c r="D23" s="24" t="s">
        <v>5</v>
      </c>
      <c r="E23" s="12"/>
      <c r="F23" s="6"/>
      <c r="G23" s="5"/>
    </row>
    <row r="24" spans="1:7" ht="15.6" customHeight="1" x14ac:dyDescent="0.3">
      <c r="A24" s="5"/>
      <c r="B24" s="6"/>
      <c r="C24" s="10"/>
      <c r="D24" s="24" t="s">
        <v>6</v>
      </c>
      <c r="E24" s="12"/>
      <c r="F24" s="6"/>
      <c r="G24" s="5"/>
    </row>
    <row r="25" spans="1:7" x14ac:dyDescent="0.3">
      <c r="A25" s="5"/>
      <c r="B25" s="6"/>
      <c r="C25" s="10"/>
      <c r="D25" s="24" t="s">
        <v>7</v>
      </c>
      <c r="E25" s="12"/>
      <c r="F25" s="6"/>
      <c r="G25" s="5"/>
    </row>
    <row r="26" spans="1:7" x14ac:dyDescent="0.3">
      <c r="A26" s="5"/>
      <c r="B26" s="6"/>
      <c r="C26" s="10"/>
      <c r="D26" s="24" t="s">
        <v>134</v>
      </c>
      <c r="E26" s="12"/>
      <c r="F26" s="6"/>
      <c r="G26" s="5"/>
    </row>
    <row r="27" spans="1:7" x14ac:dyDescent="0.3">
      <c r="A27" s="5"/>
      <c r="B27" s="6"/>
      <c r="C27" s="10"/>
      <c r="D27" s="24" t="s">
        <v>99</v>
      </c>
      <c r="E27" s="12"/>
      <c r="F27" s="6"/>
      <c r="G27" s="5"/>
    </row>
    <row r="28" spans="1:7" x14ac:dyDescent="0.3">
      <c r="A28" s="5"/>
      <c r="B28" s="6"/>
      <c r="C28" s="10"/>
      <c r="D28" s="24" t="s">
        <v>132</v>
      </c>
      <c r="E28" s="12"/>
      <c r="F28" s="6"/>
      <c r="G28" s="5"/>
    </row>
    <row r="29" spans="1:7" x14ac:dyDescent="0.3">
      <c r="A29" s="5"/>
      <c r="B29" s="6"/>
      <c r="C29" s="10"/>
      <c r="D29" s="25"/>
      <c r="E29" s="12"/>
      <c r="F29" s="6"/>
      <c r="G29" s="5"/>
    </row>
    <row r="30" spans="1:7" x14ac:dyDescent="0.3">
      <c r="A30" s="5"/>
      <c r="B30" s="6"/>
      <c r="C30" s="10"/>
      <c r="D30" s="26"/>
      <c r="E30" s="12"/>
      <c r="F30" s="6"/>
      <c r="G30" s="5"/>
    </row>
    <row r="31" spans="1:7" ht="18.95" customHeight="1" x14ac:dyDescent="0.3">
      <c r="A31" s="1"/>
      <c r="C31" s="21"/>
      <c r="D31" s="27"/>
      <c r="E31" s="23"/>
      <c r="G31" s="1"/>
    </row>
    <row r="32" spans="1:7" ht="69" customHeight="1" x14ac:dyDescent="0.3">
      <c r="A32" s="1"/>
      <c r="C32" s="21"/>
      <c r="D32" s="28" t="s">
        <v>135</v>
      </c>
      <c r="E32" s="23"/>
      <c r="G32" s="1"/>
    </row>
    <row r="33" spans="1:7" ht="27" customHeight="1" x14ac:dyDescent="0.3">
      <c r="A33" s="5"/>
      <c r="B33" s="6"/>
      <c r="C33" s="10"/>
      <c r="D33" s="28" t="s">
        <v>133</v>
      </c>
      <c r="E33" s="12"/>
      <c r="F33" s="6"/>
      <c r="G33" s="5"/>
    </row>
    <row r="34" spans="1:7" x14ac:dyDescent="0.3">
      <c r="A34" s="1"/>
      <c r="C34" s="21"/>
      <c r="E34" s="23"/>
      <c r="G34" s="1"/>
    </row>
    <row r="35" spans="1:7" ht="33" x14ac:dyDescent="0.3">
      <c r="A35" s="1"/>
      <c r="C35" s="21"/>
      <c r="D35" s="29" t="s">
        <v>115</v>
      </c>
      <c r="E35" s="23"/>
      <c r="G35" s="1"/>
    </row>
    <row r="36" spans="1:7" ht="17.25" thickBot="1" x14ac:dyDescent="0.35">
      <c r="A36" s="1"/>
      <c r="C36" s="30"/>
      <c r="D36" s="31"/>
      <c r="E36" s="32"/>
      <c r="G36" s="1"/>
    </row>
    <row r="37" spans="1:7" x14ac:dyDescent="0.3">
      <c r="A37" s="1"/>
      <c r="G37" s="1"/>
    </row>
    <row r="38" spans="1:7" x14ac:dyDescent="0.3">
      <c r="A38" s="1"/>
      <c r="C38" s="6"/>
      <c r="D38" s="33" t="s">
        <v>8</v>
      </c>
      <c r="G38" s="1"/>
    </row>
    <row r="39" spans="1:7" x14ac:dyDescent="0.3">
      <c r="A39" s="1"/>
      <c r="G39" s="1"/>
    </row>
    <row r="40" spans="1:7" x14ac:dyDescent="0.3">
      <c r="A40" s="1"/>
      <c r="B40" s="1"/>
      <c r="C40" s="1"/>
      <c r="D40" s="1"/>
      <c r="E40" s="1"/>
      <c r="F40" s="1"/>
      <c r="G40"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4C22-8F4F-4E8A-B19B-02F7F1B758A5}">
  <sheetPr codeName="Feuil2">
    <tabColor theme="7"/>
    <pageSetUpPr fitToPage="1"/>
  </sheetPr>
  <dimension ref="A1:AB76"/>
  <sheetViews>
    <sheetView showGridLines="0" topLeftCell="A10" zoomScale="98" zoomScaleNormal="98" workbookViewId="0">
      <selection activeCell="H14" sqref="H14:N14"/>
    </sheetView>
  </sheetViews>
  <sheetFormatPr baseColWidth="10" defaultRowHeight="15" x14ac:dyDescent="0.25"/>
  <cols>
    <col min="1" max="1" width="4.140625" customWidth="1"/>
    <col min="2" max="2" width="3.28515625" customWidth="1"/>
    <col min="3" max="3" width="7.85546875" customWidth="1"/>
    <col min="5" max="5" width="9.85546875" customWidth="1"/>
    <col min="6" max="6" width="10.42578125" customWidth="1"/>
    <col min="7" max="7" width="14.140625" customWidth="1"/>
    <col min="12" max="12" width="11.7109375" customWidth="1"/>
    <col min="15" max="15" width="7.42578125" customWidth="1"/>
    <col min="18" max="18" width="5.28515625" customWidth="1"/>
  </cols>
  <sheetData>
    <row r="1" spans="1:28" ht="16.5" x14ac:dyDescent="0.3">
      <c r="A1" s="1"/>
      <c r="B1" s="1"/>
      <c r="C1" s="1"/>
      <c r="D1" s="1"/>
      <c r="E1" s="1"/>
      <c r="F1" s="1"/>
      <c r="G1" s="1"/>
      <c r="H1" s="1"/>
      <c r="I1" s="1"/>
      <c r="J1" s="1"/>
      <c r="K1" s="1"/>
      <c r="L1" s="1"/>
      <c r="M1" s="1"/>
      <c r="N1" s="1"/>
      <c r="O1" s="1"/>
      <c r="P1" s="1"/>
      <c r="Q1" s="1"/>
      <c r="R1" s="1"/>
      <c r="S1" s="90"/>
      <c r="T1" s="90"/>
      <c r="U1" s="90"/>
      <c r="V1" s="90"/>
    </row>
    <row r="2" spans="1:28" ht="16.5" x14ac:dyDescent="0.3">
      <c r="A2" s="1"/>
      <c r="B2" s="1"/>
      <c r="C2" s="1"/>
      <c r="D2" s="1"/>
      <c r="E2" s="1"/>
      <c r="F2" s="1"/>
      <c r="G2" s="1"/>
      <c r="H2" s="1"/>
      <c r="I2" s="1"/>
      <c r="J2" s="1"/>
      <c r="K2" s="1"/>
      <c r="L2" s="1"/>
      <c r="M2" s="1"/>
      <c r="N2" s="1"/>
      <c r="O2" s="1"/>
      <c r="P2" s="1"/>
      <c r="Q2" s="1"/>
      <c r="R2" s="1"/>
      <c r="S2" s="90"/>
      <c r="T2" s="90"/>
      <c r="U2" s="90"/>
      <c r="V2" s="90"/>
      <c r="W2" s="90"/>
      <c r="X2" s="90"/>
    </row>
    <row r="3" spans="1:28" ht="16.5" x14ac:dyDescent="0.3">
      <c r="A3" s="1"/>
      <c r="R3" s="1"/>
      <c r="S3" s="90"/>
      <c r="T3" s="90"/>
      <c r="U3" s="90"/>
      <c r="V3" s="90"/>
      <c r="W3" s="90"/>
      <c r="X3" s="90"/>
      <c r="Y3" s="90"/>
      <c r="Z3" s="90"/>
      <c r="AA3" s="90"/>
      <c r="AB3" s="90"/>
    </row>
    <row r="4" spans="1:28" ht="16.5" x14ac:dyDescent="0.3">
      <c r="A4" s="1"/>
      <c r="R4" s="1"/>
      <c r="S4" s="90"/>
      <c r="T4" s="90"/>
      <c r="U4" s="90"/>
      <c r="V4" s="90"/>
      <c r="W4" s="90"/>
      <c r="X4" s="90"/>
      <c r="Y4" s="90"/>
      <c r="Z4" s="90"/>
      <c r="AA4" s="90"/>
      <c r="AB4" s="90"/>
    </row>
    <row r="5" spans="1:28" ht="28.5" x14ac:dyDescent="0.35">
      <c r="A5" s="1"/>
      <c r="D5" s="34"/>
      <c r="E5" s="34"/>
      <c r="F5" s="314" t="s">
        <v>9</v>
      </c>
      <c r="G5" s="314"/>
      <c r="H5" s="314"/>
      <c r="I5" s="314"/>
      <c r="J5" s="314"/>
      <c r="K5" s="314"/>
      <c r="L5" s="314"/>
      <c r="M5" s="314"/>
      <c r="N5" s="314"/>
      <c r="O5" s="35"/>
      <c r="P5" s="35"/>
      <c r="Q5" s="35"/>
      <c r="R5" s="1"/>
      <c r="S5" s="90"/>
      <c r="T5" s="90"/>
      <c r="U5" s="90"/>
      <c r="V5" s="90"/>
      <c r="W5" s="90"/>
      <c r="X5" s="90"/>
      <c r="Y5" s="90"/>
      <c r="Z5" s="90"/>
      <c r="AA5" s="90"/>
      <c r="AB5" s="90"/>
    </row>
    <row r="6" spans="1:28" ht="28.5" x14ac:dyDescent="0.35">
      <c r="A6" s="1"/>
      <c r="D6" s="34"/>
      <c r="E6" s="34"/>
      <c r="F6" s="175"/>
      <c r="G6" s="175"/>
      <c r="H6" s="175"/>
      <c r="I6" s="175"/>
      <c r="J6" s="175"/>
      <c r="K6" s="175"/>
      <c r="L6" s="175"/>
      <c r="M6" s="175"/>
      <c r="N6" s="175"/>
      <c r="O6" s="35"/>
      <c r="P6" s="35"/>
      <c r="Q6" s="35"/>
      <c r="R6" s="1"/>
      <c r="S6" s="90"/>
      <c r="T6" s="90"/>
      <c r="U6" s="90"/>
      <c r="V6" s="90"/>
      <c r="W6" s="90"/>
      <c r="X6" s="90"/>
      <c r="Y6" s="90"/>
      <c r="Z6" s="90"/>
      <c r="AA6" s="90"/>
      <c r="AB6" s="90"/>
    </row>
    <row r="7" spans="1:28" ht="22.5" customHeight="1" x14ac:dyDescent="0.35">
      <c r="A7" s="1"/>
      <c r="C7" s="182" t="s">
        <v>101</v>
      </c>
      <c r="D7" s="34"/>
      <c r="E7" s="34"/>
      <c r="F7" s="175"/>
      <c r="G7" s="175"/>
      <c r="H7" s="175"/>
      <c r="I7" s="175"/>
      <c r="J7" s="175"/>
      <c r="K7" s="175"/>
      <c r="L7" s="175"/>
      <c r="M7" s="175"/>
      <c r="N7" s="175"/>
      <c r="O7" s="35"/>
      <c r="P7" s="35"/>
      <c r="Q7" s="35"/>
      <c r="R7" s="1"/>
      <c r="S7" s="97"/>
      <c r="T7" s="97"/>
      <c r="U7" s="97"/>
      <c r="V7" s="90"/>
      <c r="W7" s="90"/>
      <c r="X7" s="90"/>
      <c r="Y7" s="97"/>
      <c r="Z7" s="90"/>
      <c r="AA7" s="90"/>
      <c r="AB7" s="90"/>
    </row>
    <row r="8" spans="1:28" ht="6.95" customHeight="1" x14ac:dyDescent="0.3">
      <c r="A8" s="1"/>
      <c r="R8" s="1"/>
      <c r="S8" s="193"/>
      <c r="T8" s="97"/>
      <c r="U8" s="97"/>
      <c r="V8" s="90"/>
      <c r="W8" s="90"/>
      <c r="X8" s="90"/>
      <c r="Y8" s="97"/>
      <c r="Z8" s="90"/>
      <c r="AA8" s="90"/>
      <c r="AB8" s="90"/>
    </row>
    <row r="9" spans="1:28" ht="30" customHeight="1" x14ac:dyDescent="0.3">
      <c r="A9" s="1"/>
      <c r="C9" s="332" t="s">
        <v>10</v>
      </c>
      <c r="D9" s="344"/>
      <c r="E9" s="344"/>
      <c r="F9" s="345"/>
      <c r="G9" s="346"/>
      <c r="H9" s="347"/>
      <c r="I9" s="348"/>
      <c r="J9" s="349"/>
      <c r="K9" s="332" t="s">
        <v>11</v>
      </c>
      <c r="L9" s="345"/>
      <c r="M9" s="315"/>
      <c r="N9" s="316"/>
      <c r="O9" s="137"/>
      <c r="P9" s="137"/>
      <c r="Q9" s="137"/>
      <c r="R9" s="1"/>
      <c r="S9" s="193"/>
      <c r="T9" s="193"/>
      <c r="U9" s="97">
        <v>2</v>
      </c>
      <c r="V9" s="90"/>
      <c r="W9" s="90"/>
      <c r="X9" s="90"/>
      <c r="Y9" s="194"/>
      <c r="Z9" s="90"/>
      <c r="AA9" s="90"/>
      <c r="AB9" s="90"/>
    </row>
    <row r="10" spans="1:28" ht="30" customHeight="1" x14ac:dyDescent="0.3">
      <c r="A10" s="1"/>
      <c r="C10" s="118" t="s">
        <v>69</v>
      </c>
      <c r="D10" s="119"/>
      <c r="E10" s="119"/>
      <c r="F10" s="120"/>
      <c r="G10" s="305"/>
      <c r="H10" s="306"/>
      <c r="I10" s="338" t="s">
        <v>131</v>
      </c>
      <c r="J10" s="339"/>
      <c r="K10" s="339"/>
      <c r="L10" s="340"/>
      <c r="M10" s="317"/>
      <c r="N10" s="318"/>
      <c r="O10" s="138"/>
      <c r="P10" s="138"/>
      <c r="Q10" s="138"/>
      <c r="R10" s="1"/>
      <c r="S10" s="193"/>
      <c r="T10" s="193"/>
      <c r="U10" s="97">
        <v>3</v>
      </c>
      <c r="V10" s="90"/>
      <c r="W10" s="90"/>
      <c r="X10" s="90"/>
      <c r="Y10" s="194"/>
      <c r="Z10" s="90"/>
      <c r="AA10" s="90"/>
      <c r="AB10" s="90"/>
    </row>
    <row r="11" spans="1:28" ht="30" customHeight="1" x14ac:dyDescent="0.3">
      <c r="A11" s="1"/>
      <c r="C11" s="332" t="s">
        <v>12</v>
      </c>
      <c r="D11" s="333"/>
      <c r="E11" s="333"/>
      <c r="F11" s="334"/>
      <c r="G11" s="335"/>
      <c r="H11" s="336"/>
      <c r="I11" s="336"/>
      <c r="J11" s="336"/>
      <c r="K11" s="336"/>
      <c r="L11" s="336"/>
      <c r="M11" s="336"/>
      <c r="N11" s="337"/>
      <c r="O11" s="139"/>
      <c r="P11" s="139"/>
      <c r="Q11" s="139"/>
      <c r="R11" s="1"/>
      <c r="S11" s="97"/>
      <c r="T11" s="97"/>
      <c r="U11" s="97">
        <v>4</v>
      </c>
      <c r="V11" s="90"/>
      <c r="W11" s="90"/>
      <c r="X11" s="90"/>
      <c r="Y11" s="194"/>
      <c r="Z11" s="90"/>
      <c r="AA11" s="90"/>
      <c r="AB11" s="90"/>
    </row>
    <row r="12" spans="1:28" ht="30" customHeight="1" x14ac:dyDescent="0.3">
      <c r="A12" s="1"/>
      <c r="C12" s="338" t="s">
        <v>77</v>
      </c>
      <c r="D12" s="339"/>
      <c r="E12" s="339"/>
      <c r="F12" s="339"/>
      <c r="G12" s="340"/>
      <c r="H12" s="300"/>
      <c r="I12" s="341" t="s">
        <v>70</v>
      </c>
      <c r="J12" s="342"/>
      <c r="K12" s="342"/>
      <c r="L12" s="343"/>
      <c r="M12" s="354"/>
      <c r="N12" s="355"/>
      <c r="O12" s="140"/>
      <c r="P12" s="140"/>
      <c r="Q12" s="140"/>
      <c r="R12" s="1"/>
      <c r="S12" s="97"/>
      <c r="T12" s="97"/>
      <c r="U12" s="97"/>
      <c r="V12" s="90"/>
      <c r="W12" s="90"/>
      <c r="X12" s="90"/>
      <c r="Y12" s="194"/>
      <c r="Z12" s="90"/>
      <c r="AA12" s="90"/>
      <c r="AB12" s="90"/>
    </row>
    <row r="13" spans="1:28" ht="30" customHeight="1" x14ac:dyDescent="0.3">
      <c r="A13" s="1"/>
      <c r="C13" s="122" t="s">
        <v>121</v>
      </c>
      <c r="D13" s="122"/>
      <c r="E13" s="122"/>
      <c r="F13" s="122"/>
      <c r="G13" s="122"/>
      <c r="H13" s="123"/>
      <c r="I13" s="124"/>
      <c r="J13" s="125"/>
      <c r="K13" s="125"/>
      <c r="L13" s="125"/>
      <c r="M13" s="126"/>
      <c r="N13" s="36"/>
      <c r="O13" s="36"/>
      <c r="P13" s="36"/>
      <c r="Q13" s="36"/>
      <c r="R13" s="1"/>
      <c r="S13" s="97"/>
      <c r="T13" s="97"/>
      <c r="U13" s="97"/>
      <c r="V13" s="90"/>
      <c r="W13" s="90"/>
      <c r="X13" s="90"/>
      <c r="Y13" s="194"/>
      <c r="Z13" s="90"/>
      <c r="AA13" s="90"/>
      <c r="AB13" s="90"/>
    </row>
    <row r="14" spans="1:28" ht="15.6" customHeight="1" x14ac:dyDescent="0.3">
      <c r="A14" s="1"/>
      <c r="D14" s="180" t="s">
        <v>95</v>
      </c>
      <c r="E14" s="181" t="s">
        <v>123</v>
      </c>
      <c r="F14" s="154"/>
      <c r="G14" s="122"/>
      <c r="H14" s="351"/>
      <c r="I14" s="352"/>
      <c r="J14" s="352"/>
      <c r="K14" s="352"/>
      <c r="L14" s="352"/>
      <c r="M14" s="352"/>
      <c r="N14" s="353"/>
      <c r="O14" s="36"/>
      <c r="P14" s="36"/>
      <c r="Q14" s="36"/>
      <c r="R14" s="1"/>
      <c r="S14" s="97" t="s">
        <v>92</v>
      </c>
      <c r="T14" s="97"/>
      <c r="U14" s="97"/>
      <c r="V14" s="90"/>
      <c r="W14" s="90"/>
      <c r="X14" s="90"/>
      <c r="Y14" s="195"/>
      <c r="Z14" s="90"/>
      <c r="AA14" s="90"/>
      <c r="AB14" s="90"/>
    </row>
    <row r="15" spans="1:28" ht="15.6" customHeight="1" x14ac:dyDescent="0.3">
      <c r="A15" s="1"/>
      <c r="C15" s="166"/>
      <c r="E15" s="122"/>
      <c r="F15" s="310"/>
      <c r="G15" s="310"/>
      <c r="H15" s="320"/>
      <c r="I15" s="321"/>
      <c r="J15" s="321"/>
      <c r="K15" s="321"/>
      <c r="L15" s="321"/>
      <c r="M15" s="321"/>
      <c r="N15" s="322"/>
      <c r="O15" s="36"/>
      <c r="P15" s="36"/>
      <c r="Q15" s="36"/>
      <c r="R15" s="1"/>
      <c r="S15" s="97" t="s">
        <v>93</v>
      </c>
      <c r="T15" s="97"/>
      <c r="U15" s="97"/>
      <c r="V15" s="90"/>
      <c r="W15" s="90"/>
      <c r="X15" s="90"/>
      <c r="Y15" s="195"/>
      <c r="Z15" s="90"/>
      <c r="AA15" s="90"/>
      <c r="AB15" s="90"/>
    </row>
    <row r="16" spans="1:28" ht="15.6" customHeight="1" x14ac:dyDescent="0.3">
      <c r="A16" s="1"/>
      <c r="C16" s="166"/>
      <c r="E16" s="122"/>
      <c r="F16" s="154"/>
      <c r="G16" s="154"/>
      <c r="H16" s="123"/>
      <c r="I16" s="124"/>
      <c r="J16" s="125"/>
      <c r="K16" s="125"/>
      <c r="L16" s="125"/>
      <c r="M16" s="126"/>
      <c r="N16" s="36"/>
      <c r="O16" s="36"/>
      <c r="P16" s="36"/>
      <c r="Q16" s="36"/>
      <c r="R16" s="1"/>
      <c r="S16" s="97" t="s">
        <v>94</v>
      </c>
      <c r="T16" s="97"/>
      <c r="U16" s="97"/>
      <c r="V16" s="90"/>
      <c r="W16" s="90"/>
      <c r="X16" s="90"/>
      <c r="Y16" s="195"/>
      <c r="Z16" s="90"/>
      <c r="AA16" s="90"/>
      <c r="AB16" s="90"/>
    </row>
    <row r="17" spans="1:28" ht="15.6" customHeight="1" x14ac:dyDescent="0.3">
      <c r="A17" s="1"/>
      <c r="C17" s="166"/>
      <c r="E17" s="181" t="s">
        <v>122</v>
      </c>
      <c r="F17" s="154"/>
      <c r="G17" s="154"/>
      <c r="H17" s="323" t="s">
        <v>96</v>
      </c>
      <c r="I17" s="324"/>
      <c r="J17" s="324"/>
      <c r="K17" s="324"/>
      <c r="L17" s="324"/>
      <c r="M17" s="324"/>
      <c r="N17" s="325"/>
      <c r="O17" s="36"/>
      <c r="P17" s="36"/>
      <c r="Q17" s="36"/>
      <c r="R17" s="1"/>
      <c r="S17" s="97" t="s">
        <v>139</v>
      </c>
      <c r="T17" s="97"/>
      <c r="U17" s="97"/>
      <c r="V17" s="90"/>
      <c r="W17" s="90"/>
      <c r="X17" s="90"/>
      <c r="Y17" s="195"/>
      <c r="Z17" s="90"/>
      <c r="AA17" s="90"/>
      <c r="AB17" s="90"/>
    </row>
    <row r="18" spans="1:28" ht="15.6" customHeight="1" x14ac:dyDescent="0.3">
      <c r="A18" s="1"/>
      <c r="C18" s="166"/>
      <c r="E18" s="122"/>
      <c r="F18" s="154"/>
      <c r="G18" s="154"/>
      <c r="H18" s="326"/>
      <c r="I18" s="327"/>
      <c r="J18" s="327"/>
      <c r="K18" s="327"/>
      <c r="L18" s="327"/>
      <c r="M18" s="327"/>
      <c r="N18" s="328"/>
      <c r="O18" s="36"/>
      <c r="P18" s="36"/>
      <c r="Q18" s="36"/>
      <c r="R18" s="1"/>
      <c r="S18" s="97"/>
      <c r="T18" s="97"/>
      <c r="U18" s="97"/>
      <c r="V18" s="90"/>
      <c r="W18" s="90"/>
      <c r="X18" s="90"/>
      <c r="Y18" s="195"/>
      <c r="Z18" s="90"/>
      <c r="AA18" s="90"/>
      <c r="AB18" s="90"/>
    </row>
    <row r="19" spans="1:28" ht="15.6" customHeight="1" x14ac:dyDescent="0.3">
      <c r="A19" s="1"/>
      <c r="C19" s="166"/>
      <c r="E19" s="122"/>
      <c r="F19" s="154"/>
      <c r="G19" s="154"/>
      <c r="H19" s="326"/>
      <c r="I19" s="327"/>
      <c r="J19" s="327"/>
      <c r="K19" s="327"/>
      <c r="L19" s="327"/>
      <c r="M19" s="327"/>
      <c r="N19" s="328"/>
      <c r="O19" s="36"/>
      <c r="P19" s="36"/>
      <c r="Q19" s="36"/>
      <c r="R19" s="1"/>
      <c r="S19" s="97"/>
      <c r="T19" s="97"/>
      <c r="U19" s="97"/>
      <c r="V19" s="90"/>
      <c r="W19" s="90"/>
      <c r="X19" s="90"/>
      <c r="Y19" s="195"/>
      <c r="Z19" s="90"/>
      <c r="AA19" s="90"/>
      <c r="AB19" s="90"/>
    </row>
    <row r="20" spans="1:28" ht="15.95" customHeight="1" x14ac:dyDescent="0.3">
      <c r="A20" s="1"/>
      <c r="C20" s="167"/>
      <c r="D20" s="122"/>
      <c r="E20" s="122"/>
      <c r="F20" s="311"/>
      <c r="G20" s="311"/>
      <c r="H20" s="329"/>
      <c r="I20" s="330"/>
      <c r="J20" s="330"/>
      <c r="K20" s="330"/>
      <c r="L20" s="330"/>
      <c r="M20" s="330"/>
      <c r="N20" s="331"/>
      <c r="O20" s="36"/>
      <c r="P20" s="36"/>
      <c r="Q20" s="36"/>
      <c r="R20" s="1"/>
      <c r="S20" s="97"/>
      <c r="T20" s="97"/>
      <c r="U20" s="97"/>
      <c r="V20" s="97"/>
      <c r="W20" s="97"/>
      <c r="X20" s="97"/>
      <c r="Y20" s="195"/>
      <c r="Z20" s="90"/>
      <c r="AA20" s="90"/>
      <c r="AB20" s="90"/>
    </row>
    <row r="21" spans="1:28" ht="18.75" x14ac:dyDescent="0.3">
      <c r="A21" s="1"/>
      <c r="C21" s="182" t="s">
        <v>102</v>
      </c>
      <c r="R21" s="1"/>
      <c r="S21" s="97"/>
      <c r="T21" s="97"/>
      <c r="U21" s="97"/>
      <c r="V21" s="97"/>
      <c r="W21" s="97"/>
      <c r="X21" s="97"/>
      <c r="Y21" s="195"/>
      <c r="Z21" s="90"/>
      <c r="AA21" s="90"/>
      <c r="AB21" s="90"/>
    </row>
    <row r="22" spans="1:28" ht="9.6" customHeight="1" x14ac:dyDescent="0.3">
      <c r="A22" s="1"/>
      <c r="C22" s="179"/>
      <c r="R22" s="1"/>
      <c r="S22" s="97"/>
      <c r="T22" s="97"/>
      <c r="U22" s="97"/>
      <c r="V22" s="97"/>
      <c r="W22" s="97"/>
      <c r="X22" s="97"/>
      <c r="Y22" s="195"/>
      <c r="Z22" s="90"/>
      <c r="AA22" s="90"/>
      <c r="AB22" s="90"/>
    </row>
    <row r="23" spans="1:28" ht="35.450000000000003" customHeight="1" x14ac:dyDescent="0.3">
      <c r="A23" s="1"/>
      <c r="C23" s="312" t="s">
        <v>142</v>
      </c>
      <c r="D23" s="312"/>
      <c r="E23" s="312"/>
      <c r="F23" s="312"/>
      <c r="G23" s="312"/>
      <c r="H23" s="312"/>
      <c r="I23" s="312"/>
      <c r="J23" s="312"/>
      <c r="K23" s="312"/>
      <c r="L23" s="312"/>
      <c r="M23" s="312"/>
      <c r="N23" s="312"/>
      <c r="R23" s="1"/>
      <c r="S23" s="97"/>
      <c r="T23" s="97"/>
      <c r="U23" s="97"/>
      <c r="V23" s="97"/>
      <c r="W23" s="97"/>
      <c r="X23" s="97"/>
      <c r="Y23" s="97"/>
      <c r="Z23" s="90"/>
      <c r="AA23" s="90"/>
      <c r="AB23" s="90"/>
    </row>
    <row r="24" spans="1:28" ht="84.6" customHeight="1" x14ac:dyDescent="0.3">
      <c r="A24" s="1"/>
      <c r="C24" s="319" t="s">
        <v>130</v>
      </c>
      <c r="D24" s="319"/>
      <c r="E24" s="319"/>
      <c r="F24" s="319"/>
      <c r="G24" s="319"/>
      <c r="H24" s="319"/>
      <c r="I24" s="319"/>
      <c r="J24" s="319"/>
      <c r="K24" s="319"/>
      <c r="L24" s="319"/>
      <c r="M24" s="319"/>
      <c r="N24" s="319"/>
      <c r="O24" s="37"/>
      <c r="P24" s="37"/>
      <c r="Q24" s="37"/>
      <c r="R24" s="1"/>
      <c r="S24" s="97"/>
      <c r="T24" s="97"/>
      <c r="U24" s="97"/>
      <c r="V24" s="97"/>
      <c r="W24" s="97"/>
      <c r="X24" s="97"/>
      <c r="Y24" s="97"/>
      <c r="Z24" s="90"/>
      <c r="AA24" s="90"/>
      <c r="AB24" s="90"/>
    </row>
    <row r="25" spans="1:28" ht="12.95" customHeight="1" x14ac:dyDescent="0.3">
      <c r="A25" s="1"/>
      <c r="C25" s="37"/>
      <c r="D25" s="37"/>
      <c r="E25" s="37"/>
      <c r="F25" s="37"/>
      <c r="G25" s="37"/>
      <c r="H25" s="37"/>
      <c r="I25" s="37"/>
      <c r="J25" s="37"/>
      <c r="K25" s="37"/>
      <c r="L25" s="37"/>
      <c r="M25" s="37"/>
      <c r="N25" s="37"/>
      <c r="O25" s="37"/>
      <c r="P25" s="37"/>
      <c r="Q25" s="37"/>
      <c r="R25" s="1"/>
      <c r="S25" s="90"/>
      <c r="T25" s="90"/>
      <c r="U25" s="90"/>
      <c r="V25" s="90"/>
      <c r="W25" s="90"/>
      <c r="X25" s="90"/>
      <c r="Y25" s="90"/>
      <c r="Z25" s="90"/>
      <c r="AA25" s="90"/>
      <c r="AB25" s="90"/>
    </row>
    <row r="26" spans="1:28" ht="16.5" x14ac:dyDescent="0.3">
      <c r="A26" s="1"/>
      <c r="C26" s="168" t="s">
        <v>143</v>
      </c>
      <c r="R26" s="1"/>
      <c r="S26" s="90"/>
      <c r="T26" s="90"/>
      <c r="U26" s="90"/>
      <c r="V26" s="90"/>
      <c r="W26" s="90"/>
      <c r="X26" s="90"/>
      <c r="Y26" s="90"/>
      <c r="Z26" s="90"/>
      <c r="AA26" s="90"/>
      <c r="AB26" s="90"/>
    </row>
    <row r="27" spans="1:28" ht="8.1" customHeight="1" x14ac:dyDescent="0.3">
      <c r="A27" s="1"/>
      <c r="R27" s="1"/>
      <c r="S27" s="90"/>
      <c r="T27" s="90"/>
      <c r="U27" s="90"/>
      <c r="V27" s="90"/>
      <c r="W27" s="90"/>
      <c r="X27" s="90"/>
      <c r="Y27" s="90"/>
      <c r="Z27" s="90"/>
      <c r="AA27" s="90"/>
      <c r="AB27" s="90"/>
    </row>
    <row r="28" spans="1:28" ht="51.75" customHeight="1" x14ac:dyDescent="0.3">
      <c r="A28" s="1"/>
      <c r="C28" s="307" t="s">
        <v>144</v>
      </c>
      <c r="D28" s="308"/>
      <c r="E28" s="308"/>
      <c r="F28" s="309"/>
      <c r="G28" s="307" t="s">
        <v>136</v>
      </c>
      <c r="H28" s="309"/>
      <c r="I28" s="350" t="s">
        <v>116</v>
      </c>
      <c r="J28" s="350"/>
      <c r="R28" s="1"/>
      <c r="S28" s="90"/>
      <c r="T28" s="90"/>
      <c r="U28" s="90"/>
      <c r="V28" s="90"/>
      <c r="W28" s="90"/>
      <c r="X28" s="90"/>
      <c r="Y28" s="90"/>
      <c r="Z28" s="90"/>
      <c r="AA28" s="90"/>
      <c r="AB28" s="90"/>
    </row>
    <row r="29" spans="1:28" ht="15.95" customHeight="1" x14ac:dyDescent="0.3">
      <c r="A29" s="1"/>
      <c r="C29" s="38" t="s">
        <v>13</v>
      </c>
      <c r="D29" s="174">
        <f>M12</f>
        <v>0</v>
      </c>
      <c r="E29" s="40" t="s">
        <v>14</v>
      </c>
      <c r="F29" s="173">
        <f>DATE(YEAR(D29)+1,MONTH(D29),DAY(D29)-1)</f>
        <v>365</v>
      </c>
      <c r="G29" s="301"/>
      <c r="H29" s="302"/>
      <c r="I29" s="301"/>
      <c r="J29" s="302"/>
      <c r="R29" s="1"/>
      <c r="S29" s="90"/>
      <c r="T29" s="90"/>
      <c r="U29" s="90"/>
      <c r="V29" s="90"/>
      <c r="W29" s="90"/>
      <c r="X29" s="90"/>
      <c r="Y29" s="90"/>
      <c r="Z29" s="90"/>
      <c r="AA29" s="90"/>
      <c r="AB29" s="90"/>
    </row>
    <row r="30" spans="1:28" ht="15.95" customHeight="1" x14ac:dyDescent="0.3">
      <c r="A30" s="1"/>
      <c r="C30" s="38" t="s">
        <v>15</v>
      </c>
      <c r="D30" s="172">
        <f>DATE(YEAR(F29),MONTH(F29),DAY(F29)+1)</f>
        <v>366</v>
      </c>
      <c r="E30" s="40" t="s">
        <v>14</v>
      </c>
      <c r="F30" s="173">
        <f>DATE(YEAR(D30)+1,MONTH(D30),DAY(D30)-1)</f>
        <v>730</v>
      </c>
      <c r="G30" s="301"/>
      <c r="H30" s="302"/>
      <c r="I30" s="301"/>
      <c r="J30" s="302"/>
      <c r="R30" s="1"/>
      <c r="S30" s="90"/>
      <c r="T30" s="90"/>
      <c r="U30" s="90"/>
      <c r="V30" s="90"/>
      <c r="W30" s="90"/>
      <c r="X30" s="90"/>
      <c r="Y30" s="90"/>
      <c r="Z30" s="90"/>
      <c r="AA30" s="90"/>
      <c r="AB30" s="90"/>
    </row>
    <row r="31" spans="1:28" ht="15.95" customHeight="1" x14ac:dyDescent="0.3">
      <c r="A31" s="1"/>
      <c r="C31" s="38" t="s">
        <v>16</v>
      </c>
      <c r="D31" s="172">
        <f>DATE(YEAR(F30),MONTH(F30),DAY(F30)+1)</f>
        <v>731</v>
      </c>
      <c r="E31" s="40" t="s">
        <v>14</v>
      </c>
      <c r="F31" s="173">
        <f>DATE(YEAR(D31)+1,MONTH(D31),DAY(D31)-1)</f>
        <v>1095</v>
      </c>
      <c r="G31" s="301"/>
      <c r="H31" s="302"/>
      <c r="I31" s="301"/>
      <c r="J31" s="302"/>
      <c r="R31" s="1"/>
      <c r="S31" s="90"/>
      <c r="T31" s="90"/>
      <c r="U31" s="90"/>
      <c r="V31" s="90"/>
      <c r="W31" s="90"/>
      <c r="X31" s="90"/>
      <c r="Y31" s="90"/>
      <c r="Z31" s="90"/>
      <c r="AA31" s="90"/>
      <c r="AB31" s="90"/>
    </row>
    <row r="32" spans="1:28" ht="15.95" customHeight="1" x14ac:dyDescent="0.3">
      <c r="A32" s="1"/>
      <c r="C32" s="38" t="s">
        <v>17</v>
      </c>
      <c r="D32" s="172">
        <f>DATE(YEAR(F31),MONTH(F31),DAY(F31)+1)</f>
        <v>1096</v>
      </c>
      <c r="E32" s="40" t="s">
        <v>14</v>
      </c>
      <c r="F32" s="173">
        <f>DATE(YEAR(D32)+1,MONTH(D32),DAY(D32)-1)</f>
        <v>1460</v>
      </c>
      <c r="G32" s="301"/>
      <c r="H32" s="302"/>
      <c r="I32" s="301"/>
      <c r="J32" s="302"/>
      <c r="R32" s="1"/>
      <c r="S32" s="90"/>
      <c r="T32" s="90"/>
      <c r="U32" s="90"/>
      <c r="V32" s="90"/>
      <c r="W32" s="90"/>
      <c r="X32" s="90"/>
      <c r="Y32" s="90"/>
      <c r="Z32" s="90"/>
      <c r="AA32" s="90"/>
      <c r="AB32" s="90"/>
    </row>
    <row r="33" spans="1:28" ht="15.95" customHeight="1" x14ac:dyDescent="0.3">
      <c r="A33" s="1"/>
      <c r="B33" s="42"/>
      <c r="C33" s="38" t="str">
        <f>IF((D33=""),"","5 - Du")</f>
        <v/>
      </c>
      <c r="D33" s="174" t="str">
        <f>IF((H12&gt;2),(DATE(YEAR(F32),MONTH(F32),DAY(F32)+1)),"")</f>
        <v/>
      </c>
      <c r="E33" s="40" t="str">
        <f>IF((F33=""),"","Au")</f>
        <v/>
      </c>
      <c r="F33" s="41" t="str">
        <f>IF((H12&gt;2),(DATE(YEAR(D33)+1,MONTH(D33),DAY(D33)-1)),"")</f>
        <v/>
      </c>
      <c r="G33" s="301"/>
      <c r="H33" s="302"/>
      <c r="I33" s="301"/>
      <c r="J33" s="302"/>
      <c r="K33" s="42"/>
      <c r="L33" s="42"/>
      <c r="M33" s="42"/>
      <c r="N33" s="42"/>
      <c r="O33" s="42"/>
      <c r="P33" s="42"/>
      <c r="Q33" s="42"/>
      <c r="R33" s="1"/>
      <c r="S33" s="116"/>
      <c r="T33" s="90"/>
      <c r="U33" s="90"/>
      <c r="V33" s="90"/>
      <c r="W33" s="90"/>
      <c r="X33" s="90"/>
      <c r="Y33" s="90"/>
      <c r="Z33" s="90"/>
      <c r="AA33" s="90"/>
      <c r="AB33" s="90"/>
    </row>
    <row r="34" spans="1:28" ht="15.95" customHeight="1" x14ac:dyDescent="0.3">
      <c r="A34" s="1"/>
      <c r="C34" s="38" t="str">
        <f>IF((D34=""),"","6 - Du")</f>
        <v/>
      </c>
      <c r="D34" s="39" t="str">
        <f>IF((H12&gt;3),(DATE(YEAR(F33),MONTH(F33),DAY(F33)+1)),"")</f>
        <v/>
      </c>
      <c r="E34" s="40" t="str">
        <f>IF((F34=""),"","Au")</f>
        <v/>
      </c>
      <c r="F34" s="41" t="str">
        <f>IF((H12&gt;3),(DATE(YEAR(D34)+1,MONTH(D34),DAY(D34)-1)),"")</f>
        <v/>
      </c>
      <c r="G34" s="301"/>
      <c r="H34" s="302"/>
      <c r="I34" s="301"/>
      <c r="J34" s="302"/>
      <c r="R34" s="1"/>
      <c r="S34" s="163"/>
      <c r="T34" s="90"/>
      <c r="U34" s="90"/>
      <c r="V34" s="90"/>
      <c r="W34" s="90"/>
      <c r="X34" s="90"/>
      <c r="Y34" s="90"/>
      <c r="Z34" s="90"/>
      <c r="AA34" s="90"/>
      <c r="AB34" s="90"/>
    </row>
    <row r="35" spans="1:28" ht="20.100000000000001" customHeight="1" x14ac:dyDescent="0.3">
      <c r="A35" s="1"/>
      <c r="C35" s="6"/>
      <c r="D35" s="43"/>
      <c r="E35" s="43"/>
      <c r="F35" s="44" t="s">
        <v>18</v>
      </c>
      <c r="G35" s="303">
        <f>SUM(G29:G34)</f>
        <v>0</v>
      </c>
      <c r="H35" s="304"/>
      <c r="I35" s="303">
        <f>SUM(I29:J34)</f>
        <v>0</v>
      </c>
      <c r="J35" s="313"/>
      <c r="K35" s="356" t="s">
        <v>98</v>
      </c>
      <c r="L35" s="357"/>
      <c r="M35" s="303">
        <f>G35-I35</f>
        <v>0</v>
      </c>
      <c r="N35" s="313"/>
      <c r="R35" s="1"/>
      <c r="S35" s="141"/>
      <c r="T35" s="90"/>
      <c r="U35" s="90"/>
      <c r="V35" s="90"/>
      <c r="W35" s="90"/>
      <c r="X35" s="90"/>
      <c r="Y35" s="90"/>
      <c r="Z35" s="90"/>
      <c r="AA35" s="90"/>
      <c r="AB35" s="90"/>
    </row>
    <row r="36" spans="1:28" ht="16.5" x14ac:dyDescent="0.3">
      <c r="A36" s="1"/>
      <c r="R36" s="1"/>
      <c r="S36" s="116"/>
      <c r="T36" s="90"/>
      <c r="U36" s="90"/>
      <c r="V36" s="90"/>
      <c r="W36" s="90"/>
      <c r="X36" s="90"/>
      <c r="Y36" s="90"/>
      <c r="Z36" s="90"/>
      <c r="AA36" s="90"/>
      <c r="AB36" s="90"/>
    </row>
    <row r="37" spans="1:28" ht="21.95" customHeight="1" x14ac:dyDescent="0.3">
      <c r="A37" s="1"/>
      <c r="C37" s="171" t="s">
        <v>97</v>
      </c>
      <c r="R37" s="1"/>
      <c r="S37" s="97"/>
      <c r="T37" s="97"/>
      <c r="U37" s="97"/>
      <c r="V37" s="97"/>
      <c r="W37" s="97"/>
      <c r="X37" s="97"/>
      <c r="Y37" s="97"/>
      <c r="Z37" s="97"/>
      <c r="AA37" s="97"/>
    </row>
    <row r="38" spans="1:28" ht="16.5" x14ac:dyDescent="0.3">
      <c r="A38" s="1"/>
      <c r="R38" s="1"/>
      <c r="S38" s="90"/>
      <c r="T38" s="90"/>
      <c r="U38" s="90"/>
      <c r="V38" s="90"/>
      <c r="W38" s="90"/>
      <c r="X38" s="90"/>
      <c r="Y38" s="90"/>
      <c r="Z38" s="90"/>
    </row>
    <row r="39" spans="1:28" ht="16.5" x14ac:dyDescent="0.3">
      <c r="A39" s="1"/>
      <c r="R39" s="1"/>
      <c r="S39" s="90"/>
      <c r="T39" s="90"/>
      <c r="U39" s="90"/>
      <c r="V39" s="90"/>
      <c r="W39" s="90"/>
      <c r="X39" s="90"/>
      <c r="Y39" s="90"/>
      <c r="Z39" s="90"/>
    </row>
    <row r="40" spans="1:28" ht="16.5" x14ac:dyDescent="0.3">
      <c r="A40" s="1"/>
      <c r="R40" s="1"/>
      <c r="S40" s="90"/>
      <c r="T40" s="90"/>
      <c r="U40" s="90"/>
      <c r="V40" s="90"/>
      <c r="W40" s="90"/>
      <c r="X40" s="90"/>
      <c r="Y40" s="90"/>
      <c r="Z40" s="90"/>
    </row>
    <row r="41" spans="1:28" ht="16.5" x14ac:dyDescent="0.3">
      <c r="A41" s="1"/>
      <c r="R41" s="1"/>
      <c r="S41" s="90"/>
      <c r="T41" s="90"/>
      <c r="U41" s="90"/>
      <c r="V41" s="90"/>
      <c r="W41" s="90"/>
      <c r="X41" s="90"/>
      <c r="Y41" s="90"/>
      <c r="Z41" s="90"/>
    </row>
    <row r="42" spans="1:28" ht="16.5" x14ac:dyDescent="0.3">
      <c r="A42" s="1"/>
      <c r="R42" s="1"/>
      <c r="S42" s="90"/>
      <c r="T42" s="90"/>
      <c r="U42" s="90"/>
      <c r="V42" s="90"/>
      <c r="W42" s="90"/>
      <c r="X42" s="90"/>
      <c r="Y42" s="90"/>
      <c r="Z42" s="90"/>
    </row>
    <row r="43" spans="1:28" ht="16.5" x14ac:dyDescent="0.3">
      <c r="A43" s="1"/>
      <c r="R43" s="1"/>
      <c r="S43" s="90"/>
      <c r="T43" s="90"/>
      <c r="U43" s="90"/>
      <c r="V43" s="90"/>
      <c r="W43" s="90"/>
      <c r="X43" s="90"/>
      <c r="Y43" s="90"/>
      <c r="Z43" s="90"/>
    </row>
    <row r="44" spans="1:28" ht="16.5" x14ac:dyDescent="0.3">
      <c r="A44" s="1"/>
      <c r="R44" s="1"/>
      <c r="S44" s="90"/>
      <c r="T44" s="90"/>
      <c r="U44" s="90"/>
      <c r="V44" s="90"/>
      <c r="W44" s="90"/>
      <c r="X44" s="90"/>
      <c r="Y44" s="90"/>
      <c r="Z44" s="90"/>
    </row>
    <row r="45" spans="1:28" ht="16.5" x14ac:dyDescent="0.3">
      <c r="A45" s="1"/>
      <c r="R45" s="1"/>
      <c r="S45" s="90"/>
      <c r="T45" s="90"/>
      <c r="U45" s="90"/>
      <c r="V45" s="90"/>
      <c r="W45" s="90"/>
      <c r="X45" s="90"/>
      <c r="Y45" s="90"/>
      <c r="Z45" s="90"/>
    </row>
    <row r="46" spans="1:28" ht="16.5" x14ac:dyDescent="0.3">
      <c r="A46" s="1"/>
      <c r="R46" s="1"/>
      <c r="S46" s="90"/>
      <c r="T46" s="90"/>
      <c r="U46" s="90"/>
      <c r="V46" s="90"/>
      <c r="W46" s="90"/>
      <c r="X46" s="90"/>
      <c r="Y46" s="90"/>
      <c r="Z46" s="90"/>
    </row>
    <row r="47" spans="1:28" ht="16.5" x14ac:dyDescent="0.3">
      <c r="A47" s="1"/>
      <c r="R47" s="1"/>
      <c r="S47" s="90"/>
      <c r="T47" s="90"/>
      <c r="U47" s="90"/>
      <c r="V47" s="90"/>
      <c r="W47" s="90"/>
      <c r="X47" s="90"/>
      <c r="Y47" s="90"/>
      <c r="Z47" s="90"/>
    </row>
    <row r="48" spans="1:28" ht="16.5" x14ac:dyDescent="0.3">
      <c r="A48" s="1"/>
      <c r="R48" s="1"/>
      <c r="S48" s="90"/>
      <c r="T48" s="90"/>
      <c r="U48" s="90"/>
      <c r="V48" s="90"/>
      <c r="W48" s="90"/>
      <c r="X48" s="90"/>
      <c r="Y48" s="90"/>
      <c r="Z48" s="90"/>
    </row>
    <row r="49" spans="1:26" ht="16.5" x14ac:dyDescent="0.3">
      <c r="A49" s="1"/>
      <c r="R49" s="1"/>
      <c r="S49" s="90"/>
      <c r="T49" s="90"/>
      <c r="U49" s="90"/>
      <c r="V49" s="90"/>
      <c r="W49" s="90"/>
      <c r="X49" s="90"/>
      <c r="Y49" s="90"/>
      <c r="Z49" s="90"/>
    </row>
    <row r="50" spans="1:26" ht="16.5" x14ac:dyDescent="0.3">
      <c r="A50" s="1"/>
      <c r="R50" s="1"/>
      <c r="S50" s="90"/>
      <c r="T50" s="90"/>
      <c r="U50" s="90"/>
      <c r="V50" s="90"/>
      <c r="W50" s="90"/>
      <c r="X50" s="90"/>
      <c r="Y50" s="90"/>
      <c r="Z50" s="90"/>
    </row>
    <row r="51" spans="1:26" ht="16.5" x14ac:dyDescent="0.3">
      <c r="A51" s="1"/>
      <c r="R51" s="1"/>
      <c r="S51" s="90"/>
      <c r="T51" s="90"/>
      <c r="U51" s="90"/>
      <c r="V51" s="90"/>
      <c r="W51" s="90"/>
      <c r="X51" s="90"/>
      <c r="Y51" s="90"/>
      <c r="Z51" s="90"/>
    </row>
    <row r="52" spans="1:26" ht="16.5" x14ac:dyDescent="0.3">
      <c r="A52" s="1"/>
      <c r="R52" s="1"/>
      <c r="S52" s="90"/>
      <c r="T52" s="90"/>
      <c r="U52" s="90"/>
      <c r="V52" s="90"/>
      <c r="W52" s="90"/>
      <c r="X52" s="90"/>
      <c r="Y52" s="90"/>
      <c r="Z52" s="90"/>
    </row>
    <row r="53" spans="1:26" ht="16.5" x14ac:dyDescent="0.3">
      <c r="A53" s="1"/>
      <c r="R53" s="1"/>
      <c r="S53" s="90"/>
      <c r="T53" s="90"/>
      <c r="U53" s="90"/>
      <c r="V53" s="90"/>
      <c r="W53" s="90"/>
      <c r="X53" s="90"/>
      <c r="Y53" s="90"/>
      <c r="Z53" s="90"/>
    </row>
    <row r="54" spans="1:26" ht="16.5" x14ac:dyDescent="0.3">
      <c r="A54" s="1"/>
      <c r="R54" s="1"/>
      <c r="S54" s="90"/>
      <c r="T54" s="90"/>
      <c r="U54" s="90"/>
      <c r="V54" s="90"/>
      <c r="W54" s="90"/>
      <c r="X54" s="90"/>
      <c r="Y54" s="90"/>
      <c r="Z54" s="90"/>
    </row>
    <row r="55" spans="1:26" ht="30.6" customHeight="1" x14ac:dyDescent="0.3">
      <c r="A55" s="1"/>
      <c r="C55" s="359" t="s">
        <v>19</v>
      </c>
      <c r="D55" s="359"/>
      <c r="E55" s="359"/>
      <c r="F55" s="359"/>
      <c r="G55" s="359"/>
      <c r="H55" s="359"/>
      <c r="I55" s="359"/>
      <c r="J55" s="359"/>
      <c r="K55" s="359"/>
      <c r="L55" s="359"/>
      <c r="M55" s="359"/>
      <c r="N55" s="359"/>
      <c r="O55" s="45"/>
      <c r="P55" s="45"/>
      <c r="Q55" s="45"/>
      <c r="R55" s="1"/>
      <c r="S55" s="90"/>
      <c r="T55" s="90"/>
      <c r="U55" s="90"/>
      <c r="V55" s="90"/>
      <c r="W55" s="90"/>
      <c r="X55" s="90"/>
      <c r="Y55" s="90"/>
      <c r="Z55" s="90"/>
    </row>
    <row r="56" spans="1:26" ht="16.5" x14ac:dyDescent="0.3">
      <c r="A56" s="1"/>
      <c r="R56" s="1"/>
      <c r="S56" s="90"/>
      <c r="T56" s="90"/>
      <c r="U56" s="90"/>
      <c r="V56" s="90"/>
      <c r="W56" s="90"/>
      <c r="X56" s="90"/>
      <c r="Y56" s="90"/>
      <c r="Z56" s="90"/>
    </row>
    <row r="57" spans="1:26" ht="16.5" x14ac:dyDescent="0.3">
      <c r="A57" s="1"/>
      <c r="C57" s="46" t="s">
        <v>117</v>
      </c>
      <c r="D57" s="47"/>
      <c r="E57" s="47"/>
      <c r="F57" s="47"/>
      <c r="G57" s="47"/>
      <c r="H57" s="47"/>
      <c r="I57" s="46" t="s">
        <v>91</v>
      </c>
      <c r="J57" s="47"/>
      <c r="K57" s="47"/>
      <c r="L57" s="47"/>
      <c r="M57" s="47"/>
      <c r="N57" s="48"/>
      <c r="R57" s="1"/>
    </row>
    <row r="58" spans="1:26" ht="16.5" x14ac:dyDescent="0.3">
      <c r="A58" s="1"/>
      <c r="C58" s="49"/>
      <c r="I58" s="49"/>
      <c r="N58" s="50"/>
      <c r="R58" s="1"/>
    </row>
    <row r="59" spans="1:26" ht="16.5" x14ac:dyDescent="0.3">
      <c r="A59" s="1"/>
      <c r="C59" s="49"/>
      <c r="I59" s="49"/>
      <c r="N59" s="50"/>
      <c r="R59" s="1"/>
    </row>
    <row r="60" spans="1:26" ht="16.5" x14ac:dyDescent="0.3">
      <c r="A60" s="1"/>
      <c r="C60" s="49"/>
      <c r="I60" s="49"/>
      <c r="N60" s="50"/>
      <c r="R60" s="1"/>
    </row>
    <row r="61" spans="1:26" ht="16.5" x14ac:dyDescent="0.3">
      <c r="A61" s="1"/>
      <c r="C61" s="49"/>
      <c r="I61" s="49"/>
      <c r="N61" s="50"/>
      <c r="R61" s="1"/>
    </row>
    <row r="62" spans="1:26" ht="16.5" x14ac:dyDescent="0.3">
      <c r="A62" s="1"/>
      <c r="C62" s="49"/>
      <c r="I62" s="49"/>
      <c r="N62" s="50"/>
      <c r="R62" s="1"/>
    </row>
    <row r="63" spans="1:26" ht="16.5" x14ac:dyDescent="0.3">
      <c r="A63" s="1"/>
      <c r="C63" s="51" t="s">
        <v>20</v>
      </c>
      <c r="D63" s="281" t="s">
        <v>140</v>
      </c>
      <c r="I63" s="51" t="s">
        <v>20</v>
      </c>
      <c r="J63" s="6" t="s">
        <v>140</v>
      </c>
      <c r="N63" s="50"/>
      <c r="R63" s="1"/>
    </row>
    <row r="64" spans="1:26" ht="16.5" x14ac:dyDescent="0.3">
      <c r="A64" s="1"/>
      <c r="C64" s="49"/>
      <c r="I64" s="49"/>
      <c r="N64" s="50"/>
      <c r="R64" s="1"/>
    </row>
    <row r="65" spans="1:18" ht="16.5" x14ac:dyDescent="0.3">
      <c r="A65" s="1"/>
      <c r="C65" s="49"/>
      <c r="I65" s="49"/>
      <c r="N65" s="50"/>
      <c r="R65" s="1"/>
    </row>
    <row r="66" spans="1:18" ht="16.5" x14ac:dyDescent="0.3">
      <c r="A66" s="1"/>
      <c r="C66" s="52"/>
      <c r="D66" s="53"/>
      <c r="E66" s="53"/>
      <c r="F66" s="53"/>
      <c r="G66" s="53"/>
      <c r="H66" s="53"/>
      <c r="I66" s="52"/>
      <c r="J66" s="53"/>
      <c r="K66" s="53"/>
      <c r="L66" s="53"/>
      <c r="M66" s="53"/>
      <c r="N66" s="54"/>
      <c r="R66" s="1"/>
    </row>
    <row r="67" spans="1:18" ht="16.5" x14ac:dyDescent="0.3">
      <c r="A67" s="1"/>
      <c r="R67" s="1"/>
    </row>
    <row r="68" spans="1:18" ht="31.5" customHeight="1" x14ac:dyDescent="0.3">
      <c r="A68" s="1"/>
      <c r="C68" s="358" t="s">
        <v>78</v>
      </c>
      <c r="D68" s="358"/>
      <c r="E68" s="358"/>
      <c r="F68" s="358"/>
      <c r="G68" s="358"/>
      <c r="H68" s="358"/>
      <c r="I68" s="358"/>
      <c r="J68" s="358"/>
      <c r="K68" s="358"/>
      <c r="L68" s="358"/>
      <c r="M68" s="358"/>
      <c r="N68" s="358"/>
      <c r="O68" s="37"/>
      <c r="P68" s="37"/>
      <c r="Q68" s="37"/>
      <c r="R68" s="1"/>
    </row>
    <row r="69" spans="1:18" ht="51.75" customHeight="1" x14ac:dyDescent="0.3">
      <c r="A69" s="1"/>
      <c r="C69" s="358" t="s">
        <v>79</v>
      </c>
      <c r="D69" s="358"/>
      <c r="E69" s="358"/>
      <c r="F69" s="358"/>
      <c r="G69" s="358"/>
      <c r="H69" s="358"/>
      <c r="I69" s="358"/>
      <c r="J69" s="358"/>
      <c r="K69" s="358"/>
      <c r="L69" s="358"/>
      <c r="M69" s="358"/>
      <c r="N69" s="358"/>
      <c r="O69" s="37"/>
      <c r="P69" s="37"/>
      <c r="Q69" s="37"/>
      <c r="R69" s="1"/>
    </row>
    <row r="70" spans="1:18" ht="30" customHeight="1" x14ac:dyDescent="0.3">
      <c r="A70" s="1"/>
      <c r="C70" s="358" t="s">
        <v>80</v>
      </c>
      <c r="D70" s="358"/>
      <c r="E70" s="358"/>
      <c r="F70" s="358"/>
      <c r="G70" s="358"/>
      <c r="H70" s="358"/>
      <c r="I70" s="358"/>
      <c r="J70" s="358"/>
      <c r="K70" s="358"/>
      <c r="L70" s="358"/>
      <c r="M70" s="358"/>
      <c r="N70" s="358"/>
      <c r="O70" s="37"/>
      <c r="P70" s="37"/>
      <c r="Q70" s="37"/>
      <c r="R70" s="1"/>
    </row>
    <row r="71" spans="1:18" ht="21" customHeight="1" x14ac:dyDescent="0.3">
      <c r="A71" s="1"/>
      <c r="C71" s="169" t="s">
        <v>81</v>
      </c>
      <c r="D71" s="37"/>
      <c r="E71" s="37"/>
      <c r="F71" s="37"/>
      <c r="G71" s="37"/>
      <c r="H71" s="37"/>
      <c r="I71" s="37"/>
      <c r="J71" s="37"/>
      <c r="K71" s="37"/>
      <c r="L71" s="37"/>
      <c r="M71" s="37"/>
      <c r="N71" s="37"/>
      <c r="O71" s="37"/>
      <c r="P71" s="37"/>
      <c r="Q71" s="37"/>
      <c r="R71" s="1"/>
    </row>
    <row r="72" spans="1:18" ht="12.6" customHeight="1" x14ac:dyDescent="0.3">
      <c r="A72" s="1"/>
      <c r="C72" s="170" t="s">
        <v>82</v>
      </c>
      <c r="D72" s="37"/>
      <c r="E72" s="37"/>
      <c r="F72" s="37"/>
      <c r="G72" s="37"/>
      <c r="H72" s="37"/>
      <c r="I72" s="37"/>
      <c r="J72" s="37"/>
      <c r="K72" s="37"/>
      <c r="L72" s="37"/>
      <c r="M72" s="37"/>
      <c r="N72" s="37"/>
      <c r="O72" s="37"/>
      <c r="P72" s="37"/>
      <c r="Q72" s="37"/>
      <c r="R72" s="1"/>
    </row>
    <row r="73" spans="1:18" ht="51" customHeight="1" x14ac:dyDescent="0.3">
      <c r="A73" s="1"/>
      <c r="C73" s="358" t="s">
        <v>83</v>
      </c>
      <c r="D73" s="358"/>
      <c r="E73" s="358"/>
      <c r="F73" s="358"/>
      <c r="G73" s="358"/>
      <c r="H73" s="358"/>
      <c r="I73" s="358"/>
      <c r="J73" s="358"/>
      <c r="K73" s="358"/>
      <c r="L73" s="358"/>
      <c r="M73" s="358"/>
      <c r="N73" s="358"/>
      <c r="R73" s="1"/>
    </row>
    <row r="74" spans="1:18" ht="17.100000000000001" customHeight="1" x14ac:dyDescent="0.3">
      <c r="A74" s="1"/>
      <c r="C74" s="6" t="s">
        <v>21</v>
      </c>
      <c r="R74" s="1"/>
    </row>
    <row r="75" spans="1:18" ht="16.5" x14ac:dyDescent="0.3">
      <c r="A75" s="1"/>
      <c r="R75" s="1"/>
    </row>
    <row r="76" spans="1:18" ht="16.5" x14ac:dyDescent="0.3">
      <c r="A76" s="1"/>
      <c r="B76" s="55"/>
      <c r="C76" s="55"/>
      <c r="D76" s="55"/>
      <c r="E76" s="55"/>
      <c r="F76" s="55"/>
      <c r="G76" s="55"/>
      <c r="H76" s="55"/>
      <c r="I76" s="55"/>
      <c r="J76" s="55"/>
      <c r="K76" s="55"/>
      <c r="L76" s="55"/>
      <c r="M76" s="55"/>
      <c r="N76" s="55"/>
      <c r="O76" s="55"/>
      <c r="P76" s="55"/>
      <c r="Q76" s="55"/>
      <c r="R76" s="1"/>
    </row>
  </sheetData>
  <sheetProtection sheet="1" selectLockedCells="1"/>
  <mergeCells count="47">
    <mergeCell ref="K35:L35"/>
    <mergeCell ref="C69:N69"/>
    <mergeCell ref="C70:N70"/>
    <mergeCell ref="C73:N73"/>
    <mergeCell ref="C68:N68"/>
    <mergeCell ref="C55:N55"/>
    <mergeCell ref="I12:L12"/>
    <mergeCell ref="G31:H31"/>
    <mergeCell ref="C9:F9"/>
    <mergeCell ref="G9:J9"/>
    <mergeCell ref="I28:J28"/>
    <mergeCell ref="K9:L9"/>
    <mergeCell ref="I10:L10"/>
    <mergeCell ref="H14:N14"/>
    <mergeCell ref="M12:N12"/>
    <mergeCell ref="G32:H32"/>
    <mergeCell ref="F5:N5"/>
    <mergeCell ref="G28:H28"/>
    <mergeCell ref="G29:H29"/>
    <mergeCell ref="G30:H30"/>
    <mergeCell ref="M9:N9"/>
    <mergeCell ref="M10:N10"/>
    <mergeCell ref="C24:N24"/>
    <mergeCell ref="H15:N15"/>
    <mergeCell ref="H17:N17"/>
    <mergeCell ref="H18:N18"/>
    <mergeCell ref="H19:N19"/>
    <mergeCell ref="H20:N20"/>
    <mergeCell ref="C11:F11"/>
    <mergeCell ref="G11:N11"/>
    <mergeCell ref="C12:G12"/>
    <mergeCell ref="G33:H33"/>
    <mergeCell ref="G34:H34"/>
    <mergeCell ref="G35:H35"/>
    <mergeCell ref="G10:H10"/>
    <mergeCell ref="C28:F28"/>
    <mergeCell ref="F15:G15"/>
    <mergeCell ref="F20:G20"/>
    <mergeCell ref="C23:N23"/>
    <mergeCell ref="I29:J29"/>
    <mergeCell ref="I30:J30"/>
    <mergeCell ref="I31:J31"/>
    <mergeCell ref="I32:J32"/>
    <mergeCell ref="I33:J33"/>
    <mergeCell ref="I34:J34"/>
    <mergeCell ref="I35:J35"/>
    <mergeCell ref="M35:N35"/>
  </mergeCells>
  <conditionalFormatting sqref="D29:D34">
    <cfRule type="cellIs" dxfId="3" priority="2" operator="greaterThan">
      <formula>$M$12</formula>
    </cfRule>
    <cfRule type="timePeriod" dxfId="2" priority="3" timePeriod="lastWeek">
      <formula>AND(TODAY()-ROUNDDOWN(D29,0)&gt;=(WEEKDAY(TODAY())),TODAY()-ROUNDDOWN(D29,0)&lt;(WEEKDAY(TODAY())+7))</formula>
    </cfRule>
  </conditionalFormatting>
  <conditionalFormatting sqref="D33">
    <cfRule type="colorScale" priority="1">
      <colorScale>
        <cfvo type="min"/>
        <cfvo type="max"/>
        <color theme="0"/>
        <color theme="0"/>
      </colorScale>
    </cfRule>
  </conditionalFormatting>
  <conditionalFormatting sqref="Y9:Y13">
    <cfRule type="cellIs" dxfId="1" priority="6" operator="greaterThan">
      <formula>$M$12</formula>
    </cfRule>
    <cfRule type="timePeriod" dxfId="0" priority="7" timePeriod="lastWeek">
      <formula>AND(TODAY()-ROUNDDOWN(Y9,0)&gt;=(WEEKDAY(TODAY())),TODAY()-ROUNDDOWN(Y9,0)&lt;(WEEKDAY(TODAY())+7))</formula>
    </cfRule>
  </conditionalFormatting>
  <dataValidations count="2">
    <dataValidation type="list" allowBlank="1" showInputMessage="1" showErrorMessage="1" sqref="H12" xr:uid="{493902B9-57BF-4136-A886-2B5CD53E35B7}">
      <formula1>$U$8:$U$11</formula1>
    </dataValidation>
    <dataValidation type="list" allowBlank="1" showInputMessage="1" showErrorMessage="1" sqref="H14:N15" xr:uid="{2153683D-B0D3-4AF2-974C-3A338C1FC46D}">
      <formula1>$S$14:$S$21</formula1>
    </dataValidation>
  </dataValidations>
  <hyperlinks>
    <hyperlink ref="C71" r:id="rId1" xr:uid="{3C23E5F9-4C39-4687-9421-D200076E74C4}"/>
    <hyperlink ref="C72" r:id="rId2" xr:uid="{F9BC1333-1748-44E1-9396-02285FA44D1C}"/>
  </hyperlinks>
  <pageMargins left="0.7" right="0.7" top="0.75" bottom="0.75" header="0.3" footer="0.3"/>
  <pageSetup paperSize="9" scale="64" fitToHeight="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2050" r:id="rId6" name="Check Box 2">
              <controlPr defaultSize="0" autoFill="0" autoLine="0" autoPict="0">
                <anchor moveWithCells="1">
                  <from>
                    <xdr:col>7</xdr:col>
                    <xdr:colOff>9525</xdr:colOff>
                    <xdr:row>12</xdr:row>
                    <xdr:rowOff>85725</xdr:rowOff>
                  </from>
                  <to>
                    <xdr:col>7</xdr:col>
                    <xdr:colOff>590550</xdr:colOff>
                    <xdr:row>12</xdr:row>
                    <xdr:rowOff>285750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7</xdr:col>
                    <xdr:colOff>723900</xdr:colOff>
                    <xdr:row>12</xdr:row>
                    <xdr:rowOff>85725</xdr:rowOff>
                  </from>
                  <to>
                    <xdr:col>8</xdr:col>
                    <xdr:colOff>571500</xdr:colOff>
                    <xdr:row>12</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6285B-C0FF-4061-B3E3-994F599C8B7D}">
  <sheetPr>
    <tabColor rgb="FF5E514D"/>
  </sheetPr>
  <dimension ref="A1:M19"/>
  <sheetViews>
    <sheetView showGridLines="0" workbookViewId="0">
      <selection activeCell="S15" sqref="S15"/>
    </sheetView>
  </sheetViews>
  <sheetFormatPr baseColWidth="10" defaultRowHeight="15" x14ac:dyDescent="0.25"/>
  <sheetData>
    <row r="1" spans="1:13" ht="21" x14ac:dyDescent="0.25">
      <c r="A1" s="360" t="s">
        <v>88</v>
      </c>
      <c r="B1" s="360"/>
      <c r="C1" s="360"/>
      <c r="D1" s="360"/>
      <c r="E1" s="360"/>
      <c r="F1" s="360"/>
      <c r="G1" s="360"/>
      <c r="H1" s="360"/>
      <c r="I1" s="360"/>
      <c r="J1" s="360"/>
      <c r="K1" s="360"/>
      <c r="L1" s="360"/>
      <c r="M1" s="360"/>
    </row>
    <row r="2" spans="1:13" x14ac:dyDescent="0.25">
      <c r="A2" s="188"/>
      <c r="B2" s="109"/>
      <c r="C2" s="109"/>
      <c r="D2" s="183"/>
    </row>
    <row r="3" spans="1:13" x14ac:dyDescent="0.25">
      <c r="A3" s="227" t="s">
        <v>105</v>
      </c>
      <c r="B3" s="228"/>
      <c r="C3" s="228"/>
      <c r="D3" s="229"/>
      <c r="E3" s="230"/>
      <c r="F3" s="230"/>
      <c r="G3" s="230"/>
      <c r="H3" s="230"/>
      <c r="I3" s="230"/>
      <c r="J3" s="230"/>
      <c r="K3" s="230"/>
      <c r="L3" s="230"/>
      <c r="M3" s="230"/>
    </row>
    <row r="4" spans="1:13" ht="18.600000000000001" customHeight="1" x14ac:dyDescent="0.25">
      <c r="A4" s="234" t="s">
        <v>109</v>
      </c>
      <c r="B4" s="109"/>
      <c r="C4" s="109"/>
      <c r="D4" s="183"/>
      <c r="F4" s="178"/>
      <c r="G4" s="178"/>
    </row>
    <row r="5" spans="1:13" ht="18.95" customHeight="1" x14ac:dyDescent="0.25">
      <c r="A5" s="197" t="s">
        <v>111</v>
      </c>
      <c r="B5" s="109"/>
      <c r="C5" s="109"/>
      <c r="D5" s="183"/>
      <c r="F5" s="178"/>
      <c r="G5" s="178"/>
    </row>
    <row r="6" spans="1:13" ht="5.0999999999999996" customHeight="1" x14ac:dyDescent="0.25">
      <c r="A6" s="197"/>
      <c r="B6" s="109"/>
      <c r="C6" s="109"/>
      <c r="D6" s="183"/>
      <c r="F6" s="178"/>
      <c r="G6" s="178"/>
    </row>
    <row r="7" spans="1:13" x14ac:dyDescent="0.25">
      <c r="A7" s="198" t="s">
        <v>103</v>
      </c>
      <c r="B7" s="178" t="s">
        <v>89</v>
      </c>
      <c r="C7" s="178"/>
      <c r="D7" s="183"/>
      <c r="F7" s="178"/>
      <c r="G7" s="178"/>
    </row>
    <row r="8" spans="1:13" x14ac:dyDescent="0.25">
      <c r="A8" s="178"/>
      <c r="B8" s="178" t="s">
        <v>110</v>
      </c>
      <c r="C8" s="178"/>
      <c r="D8" s="185"/>
      <c r="F8" s="178"/>
      <c r="G8" s="178"/>
    </row>
    <row r="9" spans="1:13" x14ac:dyDescent="0.25">
      <c r="A9" s="178"/>
      <c r="B9" s="178" t="s">
        <v>90</v>
      </c>
      <c r="C9" s="178"/>
      <c r="D9" s="185"/>
      <c r="F9" s="178"/>
      <c r="G9" s="178"/>
    </row>
    <row r="10" spans="1:13" x14ac:dyDescent="0.25">
      <c r="D10" s="178"/>
    </row>
    <row r="11" spans="1:13" x14ac:dyDescent="0.25">
      <c r="A11" s="231" t="s">
        <v>106</v>
      </c>
      <c r="B11" s="230"/>
      <c r="C11" s="230"/>
      <c r="D11" s="232"/>
      <c r="E11" s="230"/>
      <c r="F11" s="230"/>
      <c r="G11" s="230"/>
      <c r="H11" s="230"/>
      <c r="I11" s="230"/>
      <c r="J11" s="230"/>
      <c r="K11" s="230"/>
      <c r="L11" s="230"/>
      <c r="M11" s="230"/>
    </row>
    <row r="12" spans="1:13" ht="18.600000000000001" customHeight="1" x14ac:dyDescent="0.25">
      <c r="A12" s="233" t="s">
        <v>87</v>
      </c>
      <c r="B12" s="178"/>
      <c r="C12" s="178"/>
      <c r="D12" s="178"/>
      <c r="F12" s="178"/>
      <c r="G12" s="178"/>
      <c r="H12" s="178"/>
      <c r="I12" s="178"/>
    </row>
    <row r="13" spans="1:13" ht="50.45" customHeight="1" x14ac:dyDescent="0.25">
      <c r="A13" s="361" t="s">
        <v>112</v>
      </c>
      <c r="B13" s="362"/>
      <c r="C13" s="362"/>
      <c r="D13" s="362"/>
      <c r="E13" s="362"/>
      <c r="F13" s="362"/>
      <c r="G13" s="363" t="s">
        <v>114</v>
      </c>
      <c r="H13" s="364"/>
      <c r="I13" s="364"/>
      <c r="J13" s="364"/>
      <c r="K13" s="364"/>
      <c r="L13" s="364"/>
      <c r="M13" s="365"/>
    </row>
    <row r="15" spans="1:13" x14ac:dyDescent="0.25">
      <c r="A15" s="231" t="s">
        <v>137</v>
      </c>
      <c r="B15" s="230"/>
      <c r="C15" s="230"/>
      <c r="D15" s="230"/>
      <c r="E15" s="230"/>
      <c r="F15" s="230"/>
      <c r="G15" s="230"/>
      <c r="H15" s="230"/>
      <c r="I15" s="230"/>
      <c r="J15" s="230"/>
      <c r="K15" s="230"/>
      <c r="L15" s="230"/>
      <c r="M15" s="230"/>
    </row>
    <row r="16" spans="1:13" ht="18.95" customHeight="1" x14ac:dyDescent="0.25">
      <c r="A16" s="178" t="s">
        <v>107</v>
      </c>
      <c r="F16" s="178"/>
      <c r="G16" s="178"/>
      <c r="H16" s="178"/>
      <c r="J16" s="178"/>
    </row>
    <row r="17" spans="1:13" ht="50.45" customHeight="1" x14ac:dyDescent="0.25">
      <c r="A17" s="366" t="s">
        <v>129</v>
      </c>
      <c r="B17" s="362"/>
      <c r="C17" s="362"/>
      <c r="D17" s="362"/>
      <c r="E17" s="362"/>
      <c r="F17" s="367"/>
      <c r="G17" s="368" t="s">
        <v>113</v>
      </c>
      <c r="H17" s="369"/>
      <c r="I17" s="369"/>
      <c r="J17" s="369"/>
      <c r="K17" s="369"/>
      <c r="L17" s="369"/>
      <c r="M17" s="370"/>
    </row>
    <row r="18" spans="1:13" x14ac:dyDescent="0.25">
      <c r="A18" s="178"/>
      <c r="F18" s="178"/>
      <c r="G18" s="178"/>
      <c r="H18" s="178"/>
      <c r="I18" s="178"/>
      <c r="J18" s="178"/>
    </row>
    <row r="19" spans="1:13" x14ac:dyDescent="0.25">
      <c r="A19" s="178" t="s">
        <v>108</v>
      </c>
      <c r="F19" s="178"/>
      <c r="G19" s="178"/>
      <c r="H19" s="178"/>
      <c r="I19" s="178"/>
      <c r="J19" s="178"/>
    </row>
  </sheetData>
  <mergeCells count="5">
    <mergeCell ref="A1:M1"/>
    <mergeCell ref="A13:F13"/>
    <mergeCell ref="G13:M13"/>
    <mergeCell ref="A17:F17"/>
    <mergeCell ref="G17:M1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ltText="OUI">
                <anchor moveWithCells="1">
                  <from>
                    <xdr:col>4</xdr:col>
                    <xdr:colOff>752475</xdr:colOff>
                    <xdr:row>3</xdr:row>
                    <xdr:rowOff>66675</xdr:rowOff>
                  </from>
                  <to>
                    <xdr:col>6</xdr:col>
                    <xdr:colOff>123825</xdr:colOff>
                    <xdr:row>4</xdr:row>
                    <xdr:rowOff>47625</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5</xdr:col>
                    <xdr:colOff>742950</xdr:colOff>
                    <xdr:row>3</xdr:row>
                    <xdr:rowOff>76200</xdr:rowOff>
                  </from>
                  <to>
                    <xdr:col>7</xdr:col>
                    <xdr:colOff>114300</xdr:colOff>
                    <xdr:row>4</xdr:row>
                    <xdr:rowOff>57150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4</xdr:col>
                    <xdr:colOff>752475</xdr:colOff>
                    <xdr:row>4</xdr:row>
                    <xdr:rowOff>28575</xdr:rowOff>
                  </from>
                  <to>
                    <xdr:col>6</xdr:col>
                    <xdr:colOff>123825</xdr:colOff>
                    <xdr:row>5</xdr:row>
                    <xdr:rowOff>9525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5</xdr:col>
                    <xdr:colOff>752475</xdr:colOff>
                    <xdr:row>4</xdr:row>
                    <xdr:rowOff>19050</xdr:rowOff>
                  </from>
                  <to>
                    <xdr:col>7</xdr:col>
                    <xdr:colOff>123825</xdr:colOff>
                    <xdr:row>4</xdr:row>
                    <xdr:rowOff>238125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3</xdr:col>
                    <xdr:colOff>609600</xdr:colOff>
                    <xdr:row>5</xdr:row>
                    <xdr:rowOff>57150</xdr:rowOff>
                  </from>
                  <to>
                    <xdr:col>4</xdr:col>
                    <xdr:colOff>742950</xdr:colOff>
                    <xdr:row>7</xdr:row>
                    <xdr:rowOff>28575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4</xdr:col>
                    <xdr:colOff>742950</xdr:colOff>
                    <xdr:row>5</xdr:row>
                    <xdr:rowOff>47625</xdr:rowOff>
                  </from>
                  <to>
                    <xdr:col>6</xdr:col>
                    <xdr:colOff>114300</xdr:colOff>
                    <xdr:row>7</xdr:row>
                    <xdr:rowOff>19050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3</xdr:col>
                    <xdr:colOff>609600</xdr:colOff>
                    <xdr:row>6</xdr:row>
                    <xdr:rowOff>161925</xdr:rowOff>
                  </from>
                  <to>
                    <xdr:col>4</xdr:col>
                    <xdr:colOff>742950</xdr:colOff>
                    <xdr:row>8</xdr:row>
                    <xdr:rowOff>9525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4</xdr:col>
                    <xdr:colOff>752475</xdr:colOff>
                    <xdr:row>6</xdr:row>
                    <xdr:rowOff>161925</xdr:rowOff>
                  </from>
                  <to>
                    <xdr:col>6</xdr:col>
                    <xdr:colOff>123825</xdr:colOff>
                    <xdr:row>8</xdr:row>
                    <xdr:rowOff>9525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3</xdr:col>
                    <xdr:colOff>600075</xdr:colOff>
                    <xdr:row>7</xdr:row>
                    <xdr:rowOff>161925</xdr:rowOff>
                  </from>
                  <to>
                    <xdr:col>4</xdr:col>
                    <xdr:colOff>733425</xdr:colOff>
                    <xdr:row>9</xdr:row>
                    <xdr:rowOff>9525</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4</xdr:col>
                    <xdr:colOff>752475</xdr:colOff>
                    <xdr:row>7</xdr:row>
                    <xdr:rowOff>161925</xdr:rowOff>
                  </from>
                  <to>
                    <xdr:col>6</xdr:col>
                    <xdr:colOff>180975</xdr:colOff>
                    <xdr:row>9</xdr:row>
                    <xdr:rowOff>9525</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4</xdr:col>
                    <xdr:colOff>742950</xdr:colOff>
                    <xdr:row>10</xdr:row>
                    <xdr:rowOff>161925</xdr:rowOff>
                  </from>
                  <to>
                    <xdr:col>6</xdr:col>
                    <xdr:colOff>171450</xdr:colOff>
                    <xdr:row>11</xdr:row>
                    <xdr:rowOff>190500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6</xdr:col>
                    <xdr:colOff>9525</xdr:colOff>
                    <xdr:row>10</xdr:row>
                    <xdr:rowOff>161925</xdr:rowOff>
                  </from>
                  <to>
                    <xdr:col>7</xdr:col>
                    <xdr:colOff>200025</xdr:colOff>
                    <xdr:row>11</xdr:row>
                    <xdr:rowOff>190500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7</xdr:col>
                    <xdr:colOff>47625</xdr:colOff>
                    <xdr:row>10</xdr:row>
                    <xdr:rowOff>161925</xdr:rowOff>
                  </from>
                  <to>
                    <xdr:col>8</xdr:col>
                    <xdr:colOff>238125</xdr:colOff>
                    <xdr:row>11</xdr:row>
                    <xdr:rowOff>190500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xdr:col>
                    <xdr:colOff>733425</xdr:colOff>
                    <xdr:row>15</xdr:row>
                    <xdr:rowOff>47625</xdr:rowOff>
                  </from>
                  <to>
                    <xdr:col>6</xdr:col>
                    <xdr:colOff>161925</xdr:colOff>
                    <xdr:row>16</xdr:row>
                    <xdr:rowOff>19050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6</xdr:col>
                    <xdr:colOff>9525</xdr:colOff>
                    <xdr:row>15</xdr:row>
                    <xdr:rowOff>38100</xdr:rowOff>
                  </from>
                  <to>
                    <xdr:col>7</xdr:col>
                    <xdr:colOff>200025</xdr:colOff>
                    <xdr:row>16</xdr:row>
                    <xdr:rowOff>9525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3</xdr:col>
                    <xdr:colOff>419100</xdr:colOff>
                    <xdr:row>18</xdr:row>
                    <xdr:rowOff>9525</xdr:rowOff>
                  </from>
                  <to>
                    <xdr:col>4</xdr:col>
                    <xdr:colOff>609600</xdr:colOff>
                    <xdr:row>19</xdr:row>
                    <xdr:rowOff>38100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xdr:col>
                    <xdr:colOff>723900</xdr:colOff>
                    <xdr:row>17</xdr:row>
                    <xdr:rowOff>180975</xdr:rowOff>
                  </from>
                  <to>
                    <xdr:col>6</xdr:col>
                    <xdr:colOff>152400</xdr:colOff>
                    <xdr:row>19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0D3A2-5B5E-4391-9C04-FEC589E02C0A}">
  <sheetPr codeName="Feuil3">
    <tabColor rgb="FFFFC000"/>
  </sheetPr>
  <dimension ref="A1:AW48"/>
  <sheetViews>
    <sheetView showGridLines="0" zoomScaleNormal="100" workbookViewId="0">
      <selection activeCell="H26" sqref="H26"/>
    </sheetView>
  </sheetViews>
  <sheetFormatPr baseColWidth="10" defaultColWidth="11.42578125" defaultRowHeight="15" x14ac:dyDescent="0.25"/>
  <cols>
    <col min="1" max="1" width="2.85546875" customWidth="1"/>
    <col min="2" max="2" width="15.5703125" customWidth="1"/>
    <col min="3" max="3" width="13.85546875" customWidth="1"/>
    <col min="4" max="4" width="8.140625" customWidth="1"/>
    <col min="5" max="5" width="15.5703125" customWidth="1"/>
    <col min="6" max="6" width="14.5703125" customWidth="1"/>
    <col min="7" max="7" width="6.85546875" customWidth="1"/>
    <col min="8" max="8" width="13.5703125" customWidth="1"/>
    <col min="9" max="9" width="13.140625" customWidth="1"/>
    <col min="10" max="10" width="4" customWidth="1"/>
    <col min="11" max="11" width="15.140625" customWidth="1"/>
    <col min="12" max="12" width="15.28515625" customWidth="1"/>
    <col min="13" max="13" width="4.42578125" customWidth="1"/>
    <col min="15" max="15" width="12.85546875" customWidth="1"/>
    <col min="17" max="17" width="12.28515625" customWidth="1"/>
  </cols>
  <sheetData>
    <row r="1" spans="1:49" s="62" customFormat="1" ht="12.75" x14ac:dyDescent="0.2">
      <c r="A1" s="56"/>
      <c r="B1" s="57"/>
      <c r="C1" s="58"/>
      <c r="D1" s="59"/>
      <c r="E1" s="59"/>
      <c r="F1" s="59"/>
      <c r="G1" s="59"/>
      <c r="H1" s="59"/>
      <c r="I1" s="58"/>
      <c r="J1" s="58"/>
      <c r="K1" s="58"/>
      <c r="L1" s="59"/>
      <c r="M1" s="59"/>
      <c r="N1" s="57"/>
      <c r="O1" s="56"/>
      <c r="P1" s="59"/>
      <c r="Q1" s="56"/>
      <c r="R1" s="56"/>
      <c r="S1" s="60"/>
      <c r="T1" s="60"/>
      <c r="U1" s="60"/>
      <c r="V1" s="56"/>
      <c r="W1" s="59"/>
      <c r="X1" s="59"/>
      <c r="Y1" s="59"/>
      <c r="Z1" s="59"/>
      <c r="AA1" s="59"/>
      <c r="AB1" s="56"/>
      <c r="AC1" s="61"/>
      <c r="AD1" s="61"/>
      <c r="AE1" s="61"/>
      <c r="AS1" s="63"/>
      <c r="AV1" s="64"/>
      <c r="AW1" s="64"/>
    </row>
    <row r="2" spans="1:49" s="70" customFormat="1" ht="34.5" x14ac:dyDescent="0.45">
      <c r="A2" s="65"/>
      <c r="B2" s="66"/>
      <c r="C2" s="67"/>
      <c r="D2" s="68"/>
      <c r="E2" s="69" t="s">
        <v>22</v>
      </c>
      <c r="F2" s="65"/>
      <c r="G2" s="65"/>
      <c r="H2" s="65"/>
      <c r="I2" s="65"/>
      <c r="J2" s="65"/>
      <c r="K2" s="65"/>
      <c r="L2" s="65"/>
      <c r="M2" s="68"/>
      <c r="O2" s="101">
        <f>I18*0.1</f>
        <v>0</v>
      </c>
      <c r="P2" s="101">
        <f>IF(O2&gt;F12,F12,O2)</f>
        <v>0</v>
      </c>
      <c r="Q2" s="101">
        <f>IF(O2&lt;F14,F14,O2)</f>
        <v>0</v>
      </c>
      <c r="R2" s="145"/>
      <c r="S2" s="142"/>
      <c r="T2" s="142"/>
      <c r="U2" s="142"/>
      <c r="V2" s="142"/>
      <c r="W2" s="68"/>
      <c r="X2" s="68"/>
      <c r="Y2" s="68"/>
      <c r="Z2" s="68"/>
      <c r="AA2" s="68"/>
      <c r="AB2" s="65"/>
      <c r="AC2" s="73"/>
      <c r="AD2" s="74"/>
      <c r="AE2" s="74"/>
      <c r="AF2" s="75"/>
      <c r="AG2" s="75"/>
      <c r="AH2" s="75"/>
      <c r="AI2" s="75"/>
      <c r="AJ2" s="75"/>
      <c r="AS2" s="76"/>
      <c r="AV2" s="77"/>
      <c r="AW2" s="77"/>
    </row>
    <row r="3" spans="1:49" s="70" customFormat="1" ht="34.5" x14ac:dyDescent="0.45">
      <c r="A3" s="65"/>
      <c r="B3" s="66"/>
      <c r="C3" s="67"/>
      <c r="D3" s="68"/>
      <c r="E3" s="69"/>
      <c r="F3" s="65"/>
      <c r="G3" s="65"/>
      <c r="H3" s="65"/>
      <c r="I3" s="65"/>
      <c r="J3" s="65"/>
      <c r="K3" s="65"/>
      <c r="L3" s="65"/>
      <c r="M3" s="68"/>
      <c r="O3" s="101">
        <f>F14</f>
        <v>0</v>
      </c>
      <c r="P3" s="101">
        <f>F14</f>
        <v>0</v>
      </c>
      <c r="Q3" s="101">
        <f>F14</f>
        <v>0</v>
      </c>
      <c r="R3" s="145"/>
      <c r="S3" s="142"/>
      <c r="T3" s="142"/>
      <c r="U3" s="142"/>
      <c r="V3" s="142"/>
      <c r="W3" s="68"/>
      <c r="X3" s="68"/>
      <c r="Y3" s="68"/>
      <c r="Z3" s="68"/>
      <c r="AA3" s="68"/>
      <c r="AB3" s="65"/>
      <c r="AC3" s="73"/>
      <c r="AD3" s="74"/>
      <c r="AE3" s="74"/>
      <c r="AF3" s="75"/>
      <c r="AG3" s="75"/>
      <c r="AH3" s="75"/>
      <c r="AI3" s="75"/>
      <c r="AJ3" s="75"/>
      <c r="AS3" s="76"/>
      <c r="AV3" s="77"/>
      <c r="AW3" s="77"/>
    </row>
    <row r="4" spans="1:49" s="80" customFormat="1" ht="18" customHeight="1" x14ac:dyDescent="0.25">
      <c r="A4" s="78"/>
      <c r="B4" s="121" t="s">
        <v>23</v>
      </c>
      <c r="C4" s="375">
        <f>DECLARATION!G10</f>
        <v>0</v>
      </c>
      <c r="D4" s="376"/>
      <c r="E4" s="376"/>
      <c r="F4" s="377"/>
      <c r="G4" s="78"/>
      <c r="H4" s="78"/>
      <c r="I4" s="78"/>
      <c r="J4" s="78"/>
      <c r="K4" s="78"/>
      <c r="L4" s="78"/>
      <c r="M4" s="79"/>
      <c r="N4" s="155"/>
      <c r="O4" s="103">
        <f>O2-O3</f>
        <v>0</v>
      </c>
      <c r="P4" s="101">
        <f>P2-P3</f>
        <v>0</v>
      </c>
      <c r="Q4" s="101">
        <f>Q2-Q3</f>
        <v>0</v>
      </c>
      <c r="R4" s="145"/>
      <c r="S4" s="146"/>
      <c r="T4" s="146"/>
      <c r="U4" s="146"/>
      <c r="V4" s="146"/>
      <c r="W4" s="79"/>
      <c r="X4" s="79"/>
      <c r="Y4" s="79"/>
      <c r="Z4" s="79"/>
      <c r="AA4" s="79"/>
      <c r="AB4" s="78"/>
      <c r="AC4" s="81"/>
      <c r="AD4" s="82"/>
      <c r="AE4" s="82"/>
      <c r="AF4" s="83"/>
      <c r="AG4" s="83"/>
      <c r="AH4" s="83"/>
      <c r="AI4" s="83"/>
      <c r="AJ4" s="83"/>
      <c r="AS4" s="84"/>
      <c r="AV4" s="85"/>
      <c r="AW4" s="85"/>
    </row>
    <row r="5" spans="1:49" s="62" customFormat="1" ht="8.4499999999999993" customHeight="1" x14ac:dyDescent="0.2">
      <c r="A5" s="56"/>
      <c r="B5" s="57"/>
      <c r="C5" s="58"/>
      <c r="D5" s="59"/>
      <c r="E5" s="59"/>
      <c r="F5" s="59"/>
      <c r="G5" s="59"/>
      <c r="H5" s="59"/>
      <c r="I5" s="58"/>
      <c r="J5" s="58"/>
      <c r="K5" s="58"/>
      <c r="L5" s="59"/>
      <c r="M5" s="59"/>
      <c r="N5" s="86"/>
      <c r="O5" s="87"/>
      <c r="P5" s="88"/>
      <c r="Q5" s="87"/>
      <c r="R5" s="148"/>
      <c r="S5" s="150"/>
      <c r="T5" s="150"/>
      <c r="U5" s="150"/>
      <c r="V5" s="148"/>
      <c r="W5" s="59"/>
      <c r="X5" s="59"/>
      <c r="Y5" s="59"/>
      <c r="Z5" s="59"/>
      <c r="AA5" s="59"/>
      <c r="AB5" s="56"/>
      <c r="AC5" s="61"/>
      <c r="AD5" s="61"/>
      <c r="AE5" s="61"/>
      <c r="AS5" s="63"/>
      <c r="AV5" s="64"/>
      <c r="AW5" s="64"/>
    </row>
    <row r="6" spans="1:49" ht="20.100000000000001" customHeight="1" x14ac:dyDescent="0.25">
      <c r="B6" s="199" t="s">
        <v>75</v>
      </c>
      <c r="C6" s="200"/>
      <c r="D6" s="200"/>
      <c r="E6" s="201"/>
      <c r="F6" s="202" t="s">
        <v>25</v>
      </c>
      <c r="H6" s="378" t="s">
        <v>26</v>
      </c>
      <c r="I6" s="378"/>
      <c r="K6" s="378" t="s">
        <v>27</v>
      </c>
      <c r="L6" s="378"/>
      <c r="N6" s="97"/>
      <c r="O6" s="97"/>
      <c r="P6" s="97"/>
      <c r="Q6" s="97"/>
      <c r="R6" s="90"/>
      <c r="S6" s="90"/>
      <c r="T6" s="90"/>
      <c r="U6" s="90"/>
      <c r="V6" s="90"/>
    </row>
    <row r="7" spans="1:49" ht="6.95" customHeight="1" x14ac:dyDescent="0.25">
      <c r="B7" s="91"/>
      <c r="C7" s="91"/>
      <c r="D7" s="91"/>
      <c r="E7" s="91"/>
      <c r="F7" s="92"/>
      <c r="H7" s="93"/>
      <c r="I7" s="94"/>
      <c r="K7" s="95"/>
      <c r="L7" s="95"/>
      <c r="N7" s="96"/>
      <c r="O7" s="90"/>
      <c r="P7" s="127"/>
      <c r="Q7" s="90"/>
      <c r="R7" s="90"/>
      <c r="S7" s="90"/>
      <c r="T7" s="90"/>
      <c r="U7" s="90"/>
      <c r="V7" s="90"/>
    </row>
    <row r="8" spans="1:49" ht="20.100000000000001" customHeight="1" x14ac:dyDescent="0.25">
      <c r="B8" s="199" t="s">
        <v>71</v>
      </c>
      <c r="C8" s="200"/>
      <c r="D8" s="200"/>
      <c r="E8" s="201"/>
      <c r="F8" s="202" t="s">
        <v>25</v>
      </c>
      <c r="H8" s="209" t="s">
        <v>32</v>
      </c>
      <c r="I8" s="210">
        <f>F12*10</f>
        <v>0</v>
      </c>
      <c r="K8" s="209" t="s">
        <v>33</v>
      </c>
      <c r="L8" s="213">
        <f>L17+L18+L19+L20</f>
        <v>0</v>
      </c>
      <c r="N8" s="97" t="s">
        <v>34</v>
      </c>
      <c r="R8" s="158"/>
      <c r="S8" s="90"/>
      <c r="T8" s="90"/>
      <c r="U8" s="90"/>
      <c r="V8" s="90"/>
    </row>
    <row r="9" spans="1:49" ht="15" customHeight="1" x14ac:dyDescent="0.25">
      <c r="B9" s="91"/>
      <c r="C9" s="91"/>
      <c r="D9" s="91"/>
      <c r="E9" s="91"/>
      <c r="F9" s="102"/>
      <c r="H9" s="209"/>
      <c r="I9" s="211"/>
      <c r="K9" s="209"/>
      <c r="L9" s="209"/>
      <c r="N9" s="97" t="s">
        <v>35</v>
      </c>
      <c r="R9" s="158"/>
      <c r="S9" s="90"/>
      <c r="T9" s="90"/>
      <c r="U9" s="90"/>
      <c r="V9" s="90"/>
    </row>
    <row r="10" spans="1:49" ht="20.100000000000001" customHeight="1" x14ac:dyDescent="0.25">
      <c r="B10" s="199" t="s">
        <v>72</v>
      </c>
      <c r="C10" s="200"/>
      <c r="D10" s="200"/>
      <c r="E10" s="201"/>
      <c r="F10" s="202" t="s">
        <v>37</v>
      </c>
      <c r="H10" s="209" t="s">
        <v>38</v>
      </c>
      <c r="I10" s="210">
        <f>F12*3</f>
        <v>0</v>
      </c>
      <c r="K10" s="209" t="s">
        <v>39</v>
      </c>
      <c r="L10" s="213">
        <f>L21+L22+L23+L24</f>
        <v>0</v>
      </c>
      <c r="N10" s="97" t="s">
        <v>40</v>
      </c>
      <c r="R10" s="158"/>
      <c r="S10" s="90"/>
      <c r="T10" s="90"/>
      <c r="U10" s="90"/>
      <c r="V10" s="90"/>
    </row>
    <row r="11" spans="1:49" ht="12.6" customHeight="1" x14ac:dyDescent="0.25">
      <c r="B11" s="91"/>
      <c r="C11" s="91"/>
      <c r="D11" s="91"/>
      <c r="E11" s="91"/>
      <c r="F11" s="91"/>
      <c r="H11" s="209"/>
      <c r="I11" s="211"/>
      <c r="K11" s="209" t="s">
        <v>41</v>
      </c>
      <c r="L11" s="213">
        <f>L25+L26+L27+L28</f>
        <v>0</v>
      </c>
      <c r="N11" s="97"/>
      <c r="P11" s="90"/>
      <c r="Q11" s="90"/>
      <c r="R11" s="90"/>
      <c r="S11" s="90"/>
      <c r="T11" s="90"/>
      <c r="U11" s="90"/>
      <c r="V11" s="90"/>
    </row>
    <row r="12" spans="1:49" ht="20.100000000000001" customHeight="1" x14ac:dyDescent="0.25">
      <c r="B12" s="199" t="s">
        <v>73</v>
      </c>
      <c r="C12" s="200"/>
      <c r="D12" s="200"/>
      <c r="E12" s="201"/>
      <c r="F12" s="203">
        <f>DECLARATION!M10</f>
        <v>0</v>
      </c>
      <c r="H12" s="209" t="s">
        <v>43</v>
      </c>
      <c r="I12" s="210">
        <f>F12-F14</f>
        <v>0</v>
      </c>
      <c r="K12" s="99"/>
      <c r="L12" s="100"/>
      <c r="N12" s="97"/>
      <c r="O12" s="90"/>
      <c r="P12" s="90"/>
      <c r="Q12" s="90"/>
      <c r="R12" s="176"/>
      <c r="S12" s="90"/>
      <c r="T12" s="90"/>
      <c r="U12" s="90"/>
      <c r="V12" s="90"/>
    </row>
    <row r="13" spans="1:49" ht="13.5" customHeight="1" thickBot="1" x14ac:dyDescent="0.3">
      <c r="B13" s="91"/>
      <c r="C13" s="91"/>
      <c r="D13" s="91"/>
      <c r="E13" s="91"/>
      <c r="F13" s="91"/>
      <c r="H13" s="209" t="s">
        <v>44</v>
      </c>
      <c r="I13" s="212">
        <f>I18*0.1</f>
        <v>0</v>
      </c>
      <c r="K13" s="104"/>
      <c r="L13" s="104"/>
      <c r="N13" s="97"/>
      <c r="O13" s="90"/>
      <c r="P13" s="90"/>
      <c r="Q13" s="90"/>
      <c r="R13" s="90"/>
      <c r="S13" s="90"/>
      <c r="T13" s="90"/>
      <c r="U13" s="90"/>
      <c r="V13" s="90"/>
    </row>
    <row r="14" spans="1:49" ht="20.100000000000001" customHeight="1" thickTop="1" x14ac:dyDescent="0.25">
      <c r="B14" s="199" t="s">
        <v>45</v>
      </c>
      <c r="C14" s="200"/>
      <c r="D14" s="200"/>
      <c r="E14" s="201"/>
      <c r="F14" s="203">
        <f>F12*0.3</f>
        <v>0</v>
      </c>
      <c r="H14" s="105" t="s">
        <v>46</v>
      </c>
      <c r="I14" s="106">
        <f>F12-I13</f>
        <v>0</v>
      </c>
      <c r="K14" s="107" t="s">
        <v>47</v>
      </c>
      <c r="L14" s="108">
        <f>L29</f>
        <v>0</v>
      </c>
      <c r="N14" s="156"/>
      <c r="O14" s="90"/>
      <c r="P14" s="90"/>
      <c r="Q14" s="90"/>
      <c r="R14" s="177"/>
      <c r="S14" s="90"/>
      <c r="T14" s="90"/>
      <c r="U14" s="90"/>
      <c r="V14" s="90"/>
    </row>
    <row r="15" spans="1:49" ht="15.75" customHeight="1" x14ac:dyDescent="0.25">
      <c r="B15" s="91"/>
      <c r="C15" s="91"/>
      <c r="D15" s="91"/>
      <c r="E15" s="91"/>
      <c r="F15" s="91"/>
      <c r="N15" s="97"/>
      <c r="O15" s="90"/>
      <c r="P15" s="90"/>
      <c r="Q15" s="90"/>
      <c r="R15" s="90"/>
      <c r="S15" s="90"/>
      <c r="T15" s="90"/>
      <c r="U15" s="90"/>
      <c r="V15" s="90"/>
    </row>
    <row r="16" spans="1:49" ht="17.100000000000001" customHeight="1" x14ac:dyDescent="0.25">
      <c r="D16" s="109"/>
      <c r="E16" s="109"/>
      <c r="F16" s="109"/>
      <c r="G16" s="109"/>
      <c r="H16" s="109"/>
      <c r="I16" s="109"/>
      <c r="J16" s="109"/>
      <c r="K16" s="215" t="s">
        <v>74</v>
      </c>
      <c r="L16" s="215" t="s">
        <v>120</v>
      </c>
      <c r="M16" s="178"/>
      <c r="N16" s="97"/>
      <c r="O16" s="90"/>
      <c r="P16" s="90"/>
      <c r="Q16" s="159"/>
      <c r="R16" s="160"/>
      <c r="S16" s="90"/>
      <c r="T16" s="90"/>
      <c r="U16" s="90"/>
      <c r="V16" s="90"/>
    </row>
    <row r="17" spans="2:25" ht="16.5" x14ac:dyDescent="0.3">
      <c r="B17" s="196" t="s">
        <v>48</v>
      </c>
      <c r="C17" s="178"/>
      <c r="D17" s="178"/>
      <c r="E17" s="196" t="s">
        <v>118</v>
      </c>
      <c r="F17" s="178"/>
      <c r="G17" s="109"/>
      <c r="H17" s="196" t="s">
        <v>49</v>
      </c>
      <c r="I17" s="178"/>
      <c r="K17" s="216">
        <v>1</v>
      </c>
      <c r="L17" s="217">
        <f>$F$14/4</f>
        <v>0</v>
      </c>
      <c r="M17" s="381" t="s">
        <v>50</v>
      </c>
      <c r="N17" s="97"/>
      <c r="O17" s="388"/>
      <c r="P17" s="388"/>
      <c r="Q17" s="389"/>
      <c r="R17" s="389"/>
      <c r="S17" s="389"/>
      <c r="T17" s="191"/>
      <c r="U17" s="191"/>
      <c r="V17" s="191"/>
      <c r="W17" s="191"/>
      <c r="X17" s="390"/>
      <c r="Y17" s="390"/>
    </row>
    <row r="18" spans="2:25" ht="16.5" x14ac:dyDescent="0.3">
      <c r="B18" s="204" t="s">
        <v>119</v>
      </c>
      <c r="C18" s="204" t="s">
        <v>52</v>
      </c>
      <c r="D18" s="178"/>
      <c r="E18" s="204" t="s">
        <v>119</v>
      </c>
      <c r="F18" s="204" t="s">
        <v>54</v>
      </c>
      <c r="G18" s="109"/>
      <c r="H18" s="214" t="s">
        <v>47</v>
      </c>
      <c r="I18" s="282">
        <f>C23-F23</f>
        <v>0</v>
      </c>
      <c r="K18" s="216">
        <v>2</v>
      </c>
      <c r="L18" s="217">
        <f>$F$14/4</f>
        <v>0</v>
      </c>
      <c r="M18" s="382"/>
      <c r="N18" s="97"/>
      <c r="O18" s="385"/>
      <c r="P18" s="385"/>
      <c r="Q18" s="391"/>
      <c r="R18" s="391"/>
      <c r="S18" s="391"/>
      <c r="T18" s="189"/>
      <c r="U18" s="189"/>
      <c r="V18" s="189"/>
      <c r="W18" s="392"/>
      <c r="X18" s="392"/>
      <c r="Y18" s="392"/>
    </row>
    <row r="19" spans="2:25" ht="16.5" x14ac:dyDescent="0.25">
      <c r="B19" s="205" t="s">
        <v>55</v>
      </c>
      <c r="C19" s="284">
        <f>DECLARATION!G29</f>
        <v>0</v>
      </c>
      <c r="D19" s="178"/>
      <c r="E19" s="205" t="s">
        <v>55</v>
      </c>
      <c r="F19" s="284">
        <f>DECLARATION!I29</f>
        <v>0</v>
      </c>
      <c r="G19" s="109"/>
      <c r="H19" s="109"/>
      <c r="I19" s="109"/>
      <c r="K19" s="216">
        <v>3</v>
      </c>
      <c r="L19" s="217">
        <f>$F$14/4</f>
        <v>0</v>
      </c>
      <c r="M19" s="382"/>
      <c r="N19" s="97"/>
      <c r="O19" s="384"/>
      <c r="P19" s="384"/>
      <c r="Q19" s="384"/>
      <c r="R19" s="384"/>
      <c r="S19" s="384"/>
      <c r="T19" s="189"/>
      <c r="U19" s="189"/>
      <c r="V19" s="189"/>
      <c r="W19" s="384"/>
      <c r="X19" s="384"/>
      <c r="Y19" s="384"/>
    </row>
    <row r="20" spans="2:25" ht="17.25" thickBot="1" x14ac:dyDescent="0.3">
      <c r="B20" s="205" t="s">
        <v>39</v>
      </c>
      <c r="C20" s="284">
        <f>DECLARATION!G30</f>
        <v>0</v>
      </c>
      <c r="D20" s="178"/>
      <c r="E20" s="205" t="s">
        <v>39</v>
      </c>
      <c r="F20" s="284">
        <f>DECLARATION!I30</f>
        <v>0</v>
      </c>
      <c r="G20" s="109"/>
      <c r="H20" s="109"/>
      <c r="I20" s="109"/>
      <c r="K20" s="218">
        <v>4</v>
      </c>
      <c r="L20" s="219">
        <f>$F$14/4</f>
        <v>0</v>
      </c>
      <c r="M20" s="383"/>
      <c r="N20" s="97"/>
      <c r="O20" s="385"/>
      <c r="P20" s="385"/>
      <c r="Q20" s="386"/>
      <c r="R20" s="386"/>
      <c r="S20" s="386"/>
      <c r="T20" s="190"/>
      <c r="U20" s="190"/>
      <c r="V20" s="190"/>
      <c r="W20" s="387"/>
      <c r="X20" s="387"/>
      <c r="Y20" s="387"/>
    </row>
    <row r="21" spans="2:25" x14ac:dyDescent="0.25">
      <c r="B21" s="205" t="s">
        <v>41</v>
      </c>
      <c r="C21" s="284">
        <f>DECLARATION!G31</f>
        <v>0</v>
      </c>
      <c r="D21" s="178"/>
      <c r="E21" s="205" t="s">
        <v>41</v>
      </c>
      <c r="F21" s="284">
        <f>DECLARATION!I31</f>
        <v>0</v>
      </c>
      <c r="G21" s="109"/>
      <c r="H21" s="109"/>
      <c r="I21" s="109"/>
      <c r="J21" s="109"/>
      <c r="K21" s="220">
        <v>5</v>
      </c>
      <c r="L21" s="221">
        <f t="shared" ref="L21:L28" si="0">IF($P$4&gt;$F$14,$P$4/8,$Q$4/8)</f>
        <v>0</v>
      </c>
      <c r="M21" s="381" t="s">
        <v>39</v>
      </c>
      <c r="N21" s="111"/>
      <c r="O21" s="161"/>
      <c r="P21" s="90"/>
      <c r="Q21" s="90"/>
      <c r="R21" s="90"/>
      <c r="S21" s="90"/>
      <c r="T21" s="90"/>
      <c r="U21" s="90"/>
      <c r="V21" s="90"/>
    </row>
    <row r="22" spans="2:25" ht="15.75" thickBot="1" x14ac:dyDescent="0.3">
      <c r="B22" s="206" t="s">
        <v>57</v>
      </c>
      <c r="C22" s="284">
        <f>DECLARATION!G32</f>
        <v>0</v>
      </c>
      <c r="D22" s="178"/>
      <c r="E22" s="206" t="s">
        <v>57</v>
      </c>
      <c r="F22" s="284">
        <f>DECLARATION!I32</f>
        <v>0</v>
      </c>
      <c r="G22" s="109"/>
      <c r="H22" s="109"/>
      <c r="I22" s="109"/>
      <c r="J22" s="109"/>
      <c r="K22" s="216">
        <v>6</v>
      </c>
      <c r="L22" s="221">
        <f t="shared" si="0"/>
        <v>0</v>
      </c>
      <c r="M22" s="382"/>
      <c r="N22" s="97"/>
      <c r="P22" s="90"/>
      <c r="Q22" s="90"/>
      <c r="R22" s="90"/>
      <c r="S22" s="90"/>
      <c r="T22" s="90"/>
      <c r="U22" s="90"/>
      <c r="V22" s="90"/>
    </row>
    <row r="23" spans="2:25" ht="15.75" thickTop="1" x14ac:dyDescent="0.25">
      <c r="B23" s="207" t="s">
        <v>47</v>
      </c>
      <c r="C23" s="208">
        <f>SUM(C19:C22)</f>
        <v>0</v>
      </c>
      <c r="D23" s="178"/>
      <c r="E23" s="207" t="s">
        <v>47</v>
      </c>
      <c r="F23" s="208">
        <f>SUM(F19:F22)</f>
        <v>0</v>
      </c>
      <c r="G23" s="109"/>
      <c r="J23" s="109"/>
      <c r="K23" s="216">
        <v>7</v>
      </c>
      <c r="L23" s="221">
        <f t="shared" si="0"/>
        <v>0</v>
      </c>
      <c r="M23" s="382"/>
      <c r="N23" s="97"/>
      <c r="O23" s="161"/>
      <c r="P23" s="90"/>
      <c r="Q23" s="90"/>
      <c r="R23" s="90"/>
      <c r="S23" s="90"/>
      <c r="T23" s="90"/>
      <c r="U23" s="90"/>
      <c r="V23" s="90"/>
    </row>
    <row r="24" spans="2:25" x14ac:dyDescent="0.25">
      <c r="B24" s="164"/>
      <c r="C24" s="114"/>
      <c r="D24" s="109"/>
      <c r="E24" s="183"/>
      <c r="F24" s="184"/>
      <c r="G24" s="109"/>
      <c r="H24" s="109"/>
      <c r="I24" s="109"/>
      <c r="J24" s="109"/>
      <c r="K24" s="216">
        <v>8</v>
      </c>
      <c r="L24" s="221">
        <f t="shared" si="0"/>
        <v>0</v>
      </c>
      <c r="M24" s="383"/>
      <c r="N24" s="97"/>
      <c r="O24" s="161"/>
      <c r="P24" s="90"/>
      <c r="Q24" s="90"/>
      <c r="R24" s="90"/>
      <c r="S24" s="90"/>
      <c r="T24" s="90"/>
      <c r="U24" s="90"/>
      <c r="V24" s="90"/>
    </row>
    <row r="25" spans="2:25" x14ac:dyDescent="0.25">
      <c r="B25" s="164"/>
      <c r="C25" s="114"/>
      <c r="D25" s="109"/>
      <c r="E25" s="183"/>
      <c r="F25" s="184"/>
      <c r="G25" s="109"/>
      <c r="H25" s="109"/>
      <c r="I25" s="109"/>
      <c r="J25" s="109"/>
      <c r="K25" s="216">
        <v>9</v>
      </c>
      <c r="L25" s="221">
        <f t="shared" si="0"/>
        <v>0</v>
      </c>
      <c r="M25" s="381" t="s">
        <v>41</v>
      </c>
      <c r="N25" s="97"/>
      <c r="O25" s="161"/>
      <c r="P25" s="90"/>
      <c r="Q25" s="90"/>
      <c r="R25" s="90"/>
      <c r="S25" s="90"/>
      <c r="T25" s="90"/>
      <c r="U25" s="90"/>
      <c r="V25" s="90"/>
    </row>
    <row r="26" spans="2:25" x14ac:dyDescent="0.25">
      <c r="F26" s="184"/>
      <c r="G26" s="109"/>
      <c r="H26" s="109"/>
      <c r="I26" s="109"/>
      <c r="J26" s="109"/>
      <c r="K26" s="216">
        <v>10</v>
      </c>
      <c r="L26" s="221">
        <f t="shared" si="0"/>
        <v>0</v>
      </c>
      <c r="M26" s="382"/>
      <c r="N26" s="97"/>
      <c r="O26" s="161"/>
      <c r="P26" s="90"/>
      <c r="Q26" s="90"/>
      <c r="R26" s="90"/>
      <c r="S26" s="90"/>
      <c r="T26" s="90"/>
      <c r="U26" s="90"/>
      <c r="V26" s="90"/>
    </row>
    <row r="27" spans="2:25" ht="14.1" customHeight="1" x14ac:dyDescent="0.25">
      <c r="F27" s="184"/>
      <c r="G27" s="109"/>
      <c r="H27" s="109"/>
      <c r="I27" s="109"/>
      <c r="J27" s="109"/>
      <c r="K27" s="216">
        <v>11</v>
      </c>
      <c r="L27" s="221">
        <f t="shared" si="0"/>
        <v>0</v>
      </c>
      <c r="M27" s="382"/>
      <c r="N27" s="97"/>
      <c r="O27" s="161"/>
      <c r="P27" s="90"/>
      <c r="Q27" s="90"/>
      <c r="R27" s="90"/>
      <c r="S27" s="90"/>
      <c r="T27" s="90"/>
      <c r="U27" s="90"/>
      <c r="V27" s="90"/>
    </row>
    <row r="28" spans="2:25" ht="15.75" thickBot="1" x14ac:dyDescent="0.3">
      <c r="F28" s="184"/>
      <c r="G28" s="109"/>
      <c r="H28" s="109"/>
      <c r="I28" s="109"/>
      <c r="J28" s="109"/>
      <c r="K28" s="216">
        <v>12</v>
      </c>
      <c r="L28" s="221">
        <f t="shared" si="0"/>
        <v>0</v>
      </c>
      <c r="M28" s="383"/>
      <c r="N28" s="97"/>
      <c r="O28" s="161"/>
      <c r="P28" s="90"/>
      <c r="Q28" s="90"/>
      <c r="R28" s="90"/>
      <c r="S28" s="90"/>
      <c r="T28" s="90"/>
      <c r="U28" s="90"/>
      <c r="V28" s="90"/>
    </row>
    <row r="29" spans="2:25" ht="15.75" thickTop="1" x14ac:dyDescent="0.25">
      <c r="G29" s="109"/>
      <c r="H29" s="109"/>
      <c r="I29" s="109"/>
      <c r="J29" s="109"/>
      <c r="K29" s="222" t="s">
        <v>47</v>
      </c>
      <c r="L29" s="223">
        <f>SUM(L17:L28)</f>
        <v>0</v>
      </c>
      <c r="M29" s="178"/>
      <c r="N29" s="97"/>
      <c r="O29" s="90"/>
      <c r="P29" s="90"/>
      <c r="Q29" s="90"/>
      <c r="R29" s="90"/>
      <c r="S29" s="90"/>
      <c r="T29" s="90"/>
      <c r="U29" s="90"/>
      <c r="V29" s="90"/>
    </row>
    <row r="30" spans="2:25" ht="7.5" customHeight="1" x14ac:dyDescent="0.25">
      <c r="K30" s="178"/>
      <c r="L30" s="178"/>
      <c r="M30" s="178"/>
      <c r="N30" s="97"/>
      <c r="O30" s="90"/>
      <c r="P30" s="90"/>
      <c r="Q30" s="90"/>
      <c r="R30" s="90"/>
      <c r="S30" s="90"/>
      <c r="T30" s="90"/>
      <c r="U30" s="90"/>
      <c r="V30" s="90"/>
    </row>
    <row r="31" spans="2:25" ht="26.1" customHeight="1" x14ac:dyDescent="0.25">
      <c r="B31" s="188"/>
      <c r="C31" s="109"/>
      <c r="D31" s="109"/>
      <c r="E31" s="183"/>
      <c r="K31" s="379" t="s">
        <v>104</v>
      </c>
      <c r="L31" s="380"/>
      <c r="M31" s="224"/>
      <c r="N31" s="97"/>
      <c r="O31" s="90"/>
      <c r="P31" s="90"/>
      <c r="Q31" s="90"/>
      <c r="R31" s="90"/>
      <c r="S31" s="90"/>
      <c r="T31" s="90"/>
      <c r="U31" s="90"/>
      <c r="V31" s="90"/>
    </row>
    <row r="32" spans="2:25" x14ac:dyDescent="0.25">
      <c r="B32" s="178"/>
      <c r="C32" s="178"/>
      <c r="D32" s="178"/>
      <c r="E32" s="185"/>
      <c r="J32" s="187"/>
      <c r="K32" s="225" t="s">
        <v>59</v>
      </c>
      <c r="L32" s="221">
        <f>IF(($L$29=$I$13),I14,0)</f>
        <v>0</v>
      </c>
      <c r="M32" s="224"/>
      <c r="N32" s="97"/>
      <c r="O32" s="162"/>
      <c r="P32" s="90"/>
      <c r="Q32" s="90"/>
      <c r="R32" s="90"/>
      <c r="S32" s="90"/>
      <c r="T32" s="90"/>
      <c r="U32" s="90"/>
      <c r="V32" s="90"/>
    </row>
    <row r="33" spans="2:22" ht="15" customHeight="1" x14ac:dyDescent="0.25">
      <c r="B33" s="186"/>
      <c r="C33" s="178"/>
      <c r="D33" s="178"/>
      <c r="E33" s="185"/>
      <c r="K33" s="225" t="s">
        <v>60</v>
      </c>
      <c r="L33" s="226">
        <f>IF(($L$29=$F$14),I12,0)</f>
        <v>0</v>
      </c>
      <c r="M33" s="178"/>
      <c r="N33" s="97"/>
      <c r="O33" s="116"/>
      <c r="P33" s="90"/>
      <c r="Q33" s="90"/>
      <c r="R33" s="90"/>
      <c r="S33" s="90"/>
      <c r="T33" s="90"/>
      <c r="U33" s="90"/>
      <c r="V33" s="90"/>
    </row>
    <row r="34" spans="2:22" ht="16.5" customHeight="1" x14ac:dyDescent="0.25">
      <c r="B34" s="196" t="s">
        <v>124</v>
      </c>
      <c r="E34" s="109"/>
      <c r="I34" s="53"/>
      <c r="K34" s="113"/>
      <c r="L34" s="114"/>
      <c r="N34" s="109"/>
      <c r="O34" s="112"/>
      <c r="P34" s="109"/>
    </row>
    <row r="35" spans="2:22" ht="15" customHeight="1" x14ac:dyDescent="0.25">
      <c r="B35" s="128"/>
      <c r="C35" s="129"/>
      <c r="D35" s="129"/>
      <c r="E35" s="129"/>
      <c r="F35" s="129"/>
      <c r="G35" s="129"/>
      <c r="H35" s="129"/>
      <c r="I35" s="130"/>
      <c r="J35" s="115"/>
      <c r="K35" s="373" t="s">
        <v>141</v>
      </c>
      <c r="L35" s="374"/>
      <c r="M35" s="192"/>
      <c r="O35" s="116"/>
    </row>
    <row r="36" spans="2:22" x14ac:dyDescent="0.25">
      <c r="B36" s="131"/>
      <c r="C36" s="132"/>
      <c r="D36" s="132"/>
      <c r="E36" s="132"/>
      <c r="F36" s="132"/>
      <c r="G36" s="132"/>
      <c r="H36" s="132"/>
      <c r="I36" s="133"/>
      <c r="J36" s="115"/>
      <c r="K36" s="371" t="s">
        <v>86</v>
      </c>
      <c r="L36" s="372"/>
      <c r="M36" s="192"/>
    </row>
    <row r="37" spans="2:22" x14ac:dyDescent="0.25">
      <c r="B37" s="131"/>
      <c r="C37" s="132"/>
      <c r="D37" s="132"/>
      <c r="E37" s="132"/>
      <c r="F37" s="132"/>
      <c r="G37" s="132"/>
      <c r="H37" s="132"/>
      <c r="I37" s="133"/>
      <c r="J37" s="115"/>
      <c r="K37" s="371" t="s">
        <v>138</v>
      </c>
      <c r="L37" s="372"/>
    </row>
    <row r="38" spans="2:22" x14ac:dyDescent="0.25">
      <c r="B38" s="131"/>
      <c r="C38" s="132"/>
      <c r="D38" s="132"/>
      <c r="E38" s="132"/>
      <c r="F38" s="132"/>
      <c r="G38" s="132"/>
      <c r="H38" s="132"/>
      <c r="I38" s="133"/>
      <c r="J38" s="115"/>
      <c r="K38" s="285"/>
      <c r="L38" s="286"/>
    </row>
    <row r="39" spans="2:22" x14ac:dyDescent="0.25">
      <c r="B39" s="131"/>
      <c r="C39" s="132"/>
      <c r="D39" s="132"/>
      <c r="E39" s="132"/>
      <c r="F39" s="132"/>
      <c r="G39" s="132"/>
      <c r="H39" s="132"/>
      <c r="I39" s="133"/>
      <c r="J39" s="115"/>
      <c r="K39" s="285"/>
      <c r="L39" s="286"/>
    </row>
    <row r="40" spans="2:22" x14ac:dyDescent="0.25">
      <c r="B40" s="134"/>
      <c r="C40" s="135"/>
      <c r="D40" s="135"/>
      <c r="E40" s="135"/>
      <c r="F40" s="135"/>
      <c r="G40" s="135"/>
      <c r="H40" s="135"/>
      <c r="I40" s="136"/>
      <c r="J40" s="115"/>
      <c r="K40" s="287"/>
      <c r="L40" s="288"/>
    </row>
    <row r="41" spans="2:22" ht="9" customHeight="1" x14ac:dyDescent="0.25"/>
    <row r="42" spans="2:22" x14ac:dyDescent="0.25">
      <c r="B42" s="196" t="s">
        <v>84</v>
      </c>
    </row>
    <row r="43" spans="2:22" x14ac:dyDescent="0.25">
      <c r="B43" s="128"/>
      <c r="C43" s="129"/>
      <c r="D43" s="129"/>
      <c r="E43" s="129"/>
      <c r="F43" s="129"/>
      <c r="G43" s="129"/>
      <c r="H43" s="129"/>
      <c r="I43" s="130"/>
      <c r="K43" s="373" t="s">
        <v>85</v>
      </c>
      <c r="L43" s="374"/>
      <c r="M43" s="192"/>
    </row>
    <row r="44" spans="2:22" x14ac:dyDescent="0.25">
      <c r="B44" s="131"/>
      <c r="C44" s="132"/>
      <c r="D44" s="132"/>
      <c r="E44" s="132"/>
      <c r="F44" s="132"/>
      <c r="G44" s="132"/>
      <c r="H44" s="132"/>
      <c r="I44" s="133"/>
      <c r="K44" s="371" t="s">
        <v>86</v>
      </c>
      <c r="L44" s="372"/>
      <c r="M44" s="192"/>
    </row>
    <row r="45" spans="2:22" x14ac:dyDescent="0.25">
      <c r="B45" s="131"/>
      <c r="C45" s="132"/>
      <c r="D45" s="132"/>
      <c r="E45" s="132"/>
      <c r="F45" s="132"/>
      <c r="G45" s="132"/>
      <c r="H45" s="132"/>
      <c r="I45" s="133"/>
      <c r="K45" s="371" t="s">
        <v>138</v>
      </c>
      <c r="L45" s="372"/>
    </row>
    <row r="46" spans="2:22" x14ac:dyDescent="0.25">
      <c r="B46" s="131"/>
      <c r="C46" s="132"/>
      <c r="D46" s="132"/>
      <c r="E46" s="132"/>
      <c r="F46" s="132"/>
      <c r="G46" s="132"/>
      <c r="H46" s="132"/>
      <c r="I46" s="133"/>
      <c r="K46" s="285"/>
      <c r="L46" s="286"/>
    </row>
    <row r="47" spans="2:22" x14ac:dyDescent="0.25">
      <c r="B47" s="131"/>
      <c r="C47" s="132"/>
      <c r="D47" s="132"/>
      <c r="E47" s="132"/>
      <c r="F47" s="132"/>
      <c r="G47" s="132"/>
      <c r="H47" s="132"/>
      <c r="I47" s="133"/>
      <c r="K47" s="285"/>
      <c r="L47" s="286"/>
    </row>
    <row r="48" spans="2:22" x14ac:dyDescent="0.25">
      <c r="B48" s="134"/>
      <c r="C48" s="135"/>
      <c r="D48" s="135"/>
      <c r="E48" s="135"/>
      <c r="F48" s="135"/>
      <c r="G48" s="135"/>
      <c r="H48" s="135"/>
      <c r="I48" s="136"/>
      <c r="K48" s="287"/>
      <c r="L48" s="288"/>
    </row>
  </sheetData>
  <mergeCells count="25">
    <mergeCell ref="K45:L45"/>
    <mergeCell ref="M25:M28"/>
    <mergeCell ref="O19:P19"/>
    <mergeCell ref="Q19:S19"/>
    <mergeCell ref="W19:Y19"/>
    <mergeCell ref="O20:P20"/>
    <mergeCell ref="Q20:S20"/>
    <mergeCell ref="W20:Y20"/>
    <mergeCell ref="M17:M20"/>
    <mergeCell ref="M21:M24"/>
    <mergeCell ref="O17:P17"/>
    <mergeCell ref="Q17:S17"/>
    <mergeCell ref="X17:Y17"/>
    <mergeCell ref="O18:P18"/>
    <mergeCell ref="Q18:S18"/>
    <mergeCell ref="W18:Y18"/>
    <mergeCell ref="K36:L36"/>
    <mergeCell ref="K43:L43"/>
    <mergeCell ref="K44:L44"/>
    <mergeCell ref="C4:F4"/>
    <mergeCell ref="H6:I6"/>
    <mergeCell ref="K6:L6"/>
    <mergeCell ref="K35:L35"/>
    <mergeCell ref="K31:L31"/>
    <mergeCell ref="K37:L37"/>
  </mergeCells>
  <phoneticPr fontId="39"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46D49-A484-4565-99F5-5D9925561EFF}">
  <sheetPr>
    <tabColor rgb="FF5E514D"/>
  </sheetPr>
  <dimension ref="A1:AW48"/>
  <sheetViews>
    <sheetView showGridLines="0" workbookViewId="0">
      <selection activeCell="G27" sqref="G27"/>
    </sheetView>
  </sheetViews>
  <sheetFormatPr baseColWidth="10" defaultColWidth="11.42578125" defaultRowHeight="15" x14ac:dyDescent="0.25"/>
  <cols>
    <col min="1" max="1" width="2.85546875" customWidth="1"/>
    <col min="2" max="2" width="15.5703125" customWidth="1"/>
    <col min="3" max="3" width="13.85546875" customWidth="1"/>
    <col min="4" max="4" width="8.140625" customWidth="1"/>
    <col min="5" max="5" width="15.5703125" customWidth="1"/>
    <col min="6" max="6" width="14.5703125" customWidth="1"/>
    <col min="7" max="7" width="6.85546875" customWidth="1"/>
    <col min="8" max="8" width="13.5703125" customWidth="1"/>
    <col min="9" max="9" width="13.140625" customWidth="1"/>
    <col min="10" max="10" width="4" customWidth="1"/>
    <col min="11" max="11" width="15.140625" customWidth="1"/>
    <col min="12" max="12" width="15.28515625" customWidth="1"/>
    <col min="13" max="13" width="4.42578125" customWidth="1"/>
    <col min="15" max="15" width="12.85546875" customWidth="1"/>
    <col min="17" max="17" width="12.28515625" customWidth="1"/>
  </cols>
  <sheetData>
    <row r="1" spans="1:49" s="62" customFormat="1" ht="12.75" x14ac:dyDescent="0.2">
      <c r="A1" s="56"/>
      <c r="B1" s="57"/>
      <c r="C1" s="58"/>
      <c r="D1" s="59"/>
      <c r="E1" s="59"/>
      <c r="F1" s="59"/>
      <c r="G1" s="59"/>
      <c r="H1" s="59"/>
      <c r="I1" s="58"/>
      <c r="J1" s="58"/>
      <c r="K1" s="58"/>
      <c r="L1" s="59"/>
      <c r="M1" s="59"/>
      <c r="N1" s="57"/>
      <c r="O1" s="56"/>
      <c r="P1" s="59"/>
      <c r="Q1" s="56"/>
      <c r="R1" s="56"/>
      <c r="S1" s="60"/>
      <c r="T1" s="60"/>
      <c r="U1" s="60"/>
      <c r="V1" s="56"/>
      <c r="W1" s="59"/>
      <c r="X1" s="59"/>
      <c r="Y1" s="59"/>
      <c r="Z1" s="59"/>
      <c r="AA1" s="59"/>
      <c r="AB1" s="56"/>
      <c r="AC1" s="61"/>
      <c r="AD1" s="61"/>
      <c r="AE1" s="61"/>
      <c r="AS1" s="63"/>
      <c r="AV1" s="64"/>
      <c r="AW1" s="64"/>
    </row>
    <row r="2" spans="1:49" s="70" customFormat="1" ht="34.5" x14ac:dyDescent="0.45">
      <c r="A2" s="65"/>
      <c r="B2" s="393" t="s">
        <v>22</v>
      </c>
      <c r="C2" s="393"/>
      <c r="D2" s="393"/>
      <c r="E2" s="393"/>
      <c r="F2" s="393"/>
      <c r="G2" s="393"/>
      <c r="H2" s="393"/>
      <c r="I2" s="393"/>
      <c r="J2" s="393"/>
      <c r="K2" s="393"/>
      <c r="L2" s="393"/>
      <c r="M2" s="393"/>
      <c r="O2" s="65"/>
      <c r="P2" s="71"/>
      <c r="R2" s="72"/>
      <c r="S2" s="65"/>
      <c r="T2" s="65"/>
      <c r="U2" s="65"/>
      <c r="V2" s="65"/>
      <c r="W2" s="68"/>
      <c r="X2" s="68"/>
      <c r="Y2" s="68"/>
      <c r="Z2" s="68"/>
      <c r="AA2" s="68"/>
      <c r="AB2" s="65"/>
      <c r="AC2" s="73"/>
      <c r="AD2" s="74"/>
      <c r="AE2" s="74"/>
      <c r="AF2" s="75"/>
      <c r="AG2" s="75"/>
      <c r="AH2" s="75"/>
      <c r="AI2" s="75"/>
      <c r="AJ2" s="75"/>
      <c r="AS2" s="76"/>
      <c r="AV2" s="77"/>
      <c r="AW2" s="77"/>
    </row>
    <row r="3" spans="1:49" s="70" customFormat="1" ht="34.5" x14ac:dyDescent="0.45">
      <c r="A3" s="65"/>
      <c r="B3" s="66"/>
      <c r="C3" s="67"/>
      <c r="D3" s="68"/>
      <c r="E3" s="69"/>
      <c r="F3" s="65"/>
      <c r="G3" s="65"/>
      <c r="H3" s="65"/>
      <c r="I3" s="65"/>
      <c r="J3" s="65"/>
      <c r="K3" s="65"/>
      <c r="L3" s="65"/>
      <c r="M3" s="68"/>
      <c r="O3" s="142"/>
      <c r="P3" s="143"/>
      <c r="Q3" s="144"/>
      <c r="R3" s="145"/>
      <c r="S3" s="142"/>
      <c r="T3" s="142"/>
      <c r="U3" s="142"/>
      <c r="V3" s="142"/>
      <c r="W3" s="68"/>
      <c r="X3" s="68"/>
      <c r="Y3" s="68"/>
      <c r="Z3" s="68"/>
      <c r="AA3" s="68"/>
      <c r="AB3" s="65"/>
      <c r="AC3" s="73"/>
      <c r="AD3" s="74"/>
      <c r="AE3" s="74"/>
      <c r="AF3" s="75"/>
      <c r="AG3" s="75"/>
      <c r="AH3" s="75"/>
      <c r="AI3" s="75"/>
      <c r="AJ3" s="75"/>
      <c r="AS3" s="76"/>
      <c r="AV3" s="77"/>
      <c r="AW3" s="77"/>
    </row>
    <row r="4" spans="1:49" s="80" customFormat="1" ht="18" customHeight="1" x14ac:dyDescent="0.25">
      <c r="A4" s="78"/>
      <c r="B4" s="121" t="s">
        <v>23</v>
      </c>
      <c r="C4" s="375">
        <f>DECLARATION!G10</f>
        <v>0</v>
      </c>
      <c r="D4" s="376"/>
      <c r="E4" s="376"/>
      <c r="F4" s="377"/>
      <c r="G4" s="78"/>
      <c r="H4" s="78"/>
      <c r="I4" s="78"/>
      <c r="J4" s="78"/>
      <c r="K4" s="78"/>
      <c r="L4" s="78"/>
      <c r="M4" s="79"/>
      <c r="N4" s="155"/>
      <c r="O4" s="146"/>
      <c r="P4" s="143"/>
      <c r="Q4" s="147"/>
      <c r="R4" s="145"/>
      <c r="S4" s="146"/>
      <c r="T4" s="146"/>
      <c r="U4" s="146"/>
      <c r="V4" s="146"/>
      <c r="W4" s="79"/>
      <c r="X4" s="79"/>
      <c r="Y4" s="79"/>
      <c r="Z4" s="79"/>
      <c r="AA4" s="79"/>
      <c r="AB4" s="78"/>
      <c r="AC4" s="81"/>
      <c r="AD4" s="82"/>
      <c r="AE4" s="82"/>
      <c r="AF4" s="83"/>
      <c r="AG4" s="83"/>
      <c r="AH4" s="83"/>
      <c r="AI4" s="83"/>
      <c r="AJ4" s="83"/>
      <c r="AS4" s="84"/>
      <c r="AV4" s="85"/>
      <c r="AW4" s="85"/>
    </row>
    <row r="5" spans="1:49" s="62" customFormat="1" ht="8.4499999999999993" customHeight="1" x14ac:dyDescent="0.2">
      <c r="A5" s="56"/>
      <c r="B5" s="57"/>
      <c r="C5" s="58"/>
      <c r="D5" s="59"/>
      <c r="E5" s="59"/>
      <c r="F5" s="59"/>
      <c r="G5" s="59"/>
      <c r="H5" s="59"/>
      <c r="I5" s="58"/>
      <c r="J5" s="58"/>
      <c r="K5" s="58"/>
      <c r="L5" s="59"/>
      <c r="M5" s="59"/>
      <c r="N5" s="86"/>
      <c r="O5" s="148"/>
      <c r="P5" s="149"/>
      <c r="Q5" s="148"/>
      <c r="R5" s="148"/>
      <c r="S5" s="150"/>
      <c r="T5" s="150"/>
      <c r="U5" s="150"/>
      <c r="V5" s="148"/>
      <c r="W5" s="59"/>
      <c r="X5" s="59"/>
      <c r="Y5" s="59"/>
      <c r="Z5" s="59"/>
      <c r="AA5" s="59"/>
      <c r="AB5" s="56"/>
      <c r="AC5" s="61"/>
      <c r="AD5" s="61"/>
      <c r="AE5" s="61"/>
      <c r="AS5" s="63"/>
      <c r="AV5" s="64"/>
      <c r="AW5" s="64"/>
    </row>
    <row r="6" spans="1:49" ht="29.1" customHeight="1" x14ac:dyDescent="0.25">
      <c r="B6" s="199" t="s">
        <v>76</v>
      </c>
      <c r="C6" s="200"/>
      <c r="D6" s="200"/>
      <c r="E6" s="89"/>
      <c r="F6" s="279" t="s">
        <v>126</v>
      </c>
      <c r="H6" s="378" t="s">
        <v>26</v>
      </c>
      <c r="I6" s="378"/>
      <c r="J6" s="178"/>
      <c r="K6" s="378" t="s">
        <v>27</v>
      </c>
      <c r="L6" s="378"/>
      <c r="M6" s="178"/>
      <c r="N6" s="97"/>
      <c r="O6" s="97"/>
      <c r="P6" s="97"/>
      <c r="Q6" s="97"/>
      <c r="R6" s="90"/>
      <c r="S6" s="90"/>
      <c r="T6" s="90"/>
      <c r="U6" s="90"/>
      <c r="V6" s="90"/>
    </row>
    <row r="7" spans="1:49" ht="6.95" customHeight="1" x14ac:dyDescent="0.25">
      <c r="B7" s="91"/>
      <c r="C7" s="91"/>
      <c r="D7" s="91"/>
      <c r="E7" s="91"/>
      <c r="F7" s="92"/>
      <c r="H7" s="209"/>
      <c r="I7" s="211"/>
      <c r="J7" s="178"/>
      <c r="K7" s="243"/>
      <c r="L7" s="243"/>
      <c r="M7" s="178"/>
      <c r="N7" s="96"/>
      <c r="O7" s="97"/>
      <c r="P7" s="98"/>
      <c r="Q7" s="97"/>
      <c r="R7" s="90"/>
      <c r="S7" s="90"/>
      <c r="T7" s="90"/>
      <c r="U7" s="90"/>
      <c r="V7" s="90"/>
    </row>
    <row r="8" spans="1:49" ht="20.100000000000001" customHeight="1" x14ac:dyDescent="0.25">
      <c r="B8" s="199" t="s">
        <v>71</v>
      </c>
      <c r="C8" s="200"/>
      <c r="D8" s="200"/>
      <c r="E8" s="89"/>
      <c r="F8" s="202" t="s">
        <v>25</v>
      </c>
      <c r="H8" s="209" t="s">
        <v>32</v>
      </c>
      <c r="I8" s="210">
        <f>F12*10</f>
        <v>0</v>
      </c>
      <c r="J8" s="178"/>
      <c r="K8" s="209" t="s">
        <v>33</v>
      </c>
      <c r="L8" s="213">
        <f>L17+L18+L19+L20</f>
        <v>0</v>
      </c>
      <c r="M8" s="178"/>
      <c r="N8" s="97" t="s">
        <v>34</v>
      </c>
      <c r="O8" s="101">
        <f>I18*0.1</f>
        <v>0</v>
      </c>
      <c r="P8" s="101">
        <f>IF(O8&gt;F12,F12,O8)</f>
        <v>0</v>
      </c>
      <c r="Q8" s="101">
        <f>IF(O8&lt;F14,F14,O8)</f>
        <v>0</v>
      </c>
      <c r="R8" s="158"/>
      <c r="S8" s="90"/>
      <c r="T8" s="90"/>
      <c r="U8" s="90"/>
      <c r="V8" s="90"/>
    </row>
    <row r="9" spans="1:49" ht="15" customHeight="1" x14ac:dyDescent="0.25">
      <c r="B9" s="91"/>
      <c r="C9" s="91"/>
      <c r="D9" s="91"/>
      <c r="E9" s="91"/>
      <c r="F9" s="102"/>
      <c r="H9" s="209"/>
      <c r="I9" s="211"/>
      <c r="J9" s="178"/>
      <c r="K9" s="209"/>
      <c r="L9" s="209"/>
      <c r="M9" s="178"/>
      <c r="N9" s="97" t="s">
        <v>35</v>
      </c>
      <c r="O9" s="101">
        <f>F14</f>
        <v>0</v>
      </c>
      <c r="P9" s="101">
        <f>F14</f>
        <v>0</v>
      </c>
      <c r="Q9" s="101">
        <f>F14</f>
        <v>0</v>
      </c>
      <c r="R9" s="158"/>
      <c r="S9" s="90"/>
      <c r="T9" s="90"/>
      <c r="U9" s="90"/>
      <c r="V9" s="90"/>
    </row>
    <row r="10" spans="1:49" ht="20.100000000000001" customHeight="1" x14ac:dyDescent="0.25">
      <c r="B10" s="199" t="s">
        <v>72</v>
      </c>
      <c r="C10" s="200"/>
      <c r="D10" s="200"/>
      <c r="E10" s="201"/>
      <c r="F10" s="202" t="s">
        <v>37</v>
      </c>
      <c r="H10" s="209" t="s">
        <v>38</v>
      </c>
      <c r="I10" s="210">
        <f>F12*3</f>
        <v>0</v>
      </c>
      <c r="J10" s="178"/>
      <c r="K10" s="209" t="s">
        <v>39</v>
      </c>
      <c r="L10" s="213">
        <f>L21+L22+L23+L24</f>
        <v>0</v>
      </c>
      <c r="M10" s="178"/>
      <c r="N10" s="97" t="s">
        <v>40</v>
      </c>
      <c r="O10" s="103">
        <f>O8-O9</f>
        <v>0</v>
      </c>
      <c r="P10" s="101">
        <f>P8-P9</f>
        <v>0</v>
      </c>
      <c r="Q10" s="101">
        <f>Q8-Q9</f>
        <v>0</v>
      </c>
      <c r="R10" s="158"/>
      <c r="S10" s="90"/>
      <c r="T10" s="90"/>
      <c r="U10" s="90"/>
      <c r="V10" s="90"/>
    </row>
    <row r="11" spans="1:49" ht="12.6" customHeight="1" x14ac:dyDescent="0.25">
      <c r="B11" s="91"/>
      <c r="C11" s="91"/>
      <c r="D11" s="91"/>
      <c r="E11" s="91"/>
      <c r="F11" s="91"/>
      <c r="H11" s="209"/>
      <c r="I11" s="211"/>
      <c r="J11" s="178"/>
      <c r="K11" s="209" t="s">
        <v>41</v>
      </c>
      <c r="L11" s="213">
        <f>L25+L26+L27+L28</f>
        <v>0</v>
      </c>
      <c r="M11" s="178"/>
      <c r="N11" s="97"/>
      <c r="O11" s="97"/>
      <c r="P11" s="97"/>
      <c r="Q11" s="97"/>
      <c r="R11" s="90"/>
      <c r="S11" s="90"/>
      <c r="T11" s="90"/>
      <c r="U11" s="90"/>
      <c r="V11" s="90"/>
    </row>
    <row r="12" spans="1:49" ht="20.100000000000001" customHeight="1" x14ac:dyDescent="0.25">
      <c r="B12" s="199" t="s">
        <v>73</v>
      </c>
      <c r="C12" s="200"/>
      <c r="D12" s="200"/>
      <c r="E12" s="201"/>
      <c r="F12" s="203">
        <f>DECLARATION!M10</f>
        <v>0</v>
      </c>
      <c r="H12" s="209" t="s">
        <v>43</v>
      </c>
      <c r="I12" s="210">
        <f>F12-F14</f>
        <v>0</v>
      </c>
      <c r="J12" s="178"/>
      <c r="K12" s="209"/>
      <c r="L12" s="213"/>
      <c r="M12" s="178"/>
      <c r="N12" s="97"/>
      <c r="O12" s="97"/>
      <c r="P12" s="97"/>
      <c r="Q12" s="97"/>
      <c r="R12" s="90"/>
      <c r="S12" s="90"/>
      <c r="T12" s="90"/>
      <c r="U12" s="90"/>
      <c r="V12" s="90"/>
    </row>
    <row r="13" spans="1:49" ht="13.5" customHeight="1" thickBot="1" x14ac:dyDescent="0.3">
      <c r="B13" s="91"/>
      <c r="C13" s="91"/>
      <c r="D13" s="91"/>
      <c r="E13" s="91"/>
      <c r="F13" s="91"/>
      <c r="H13" s="209" t="s">
        <v>44</v>
      </c>
      <c r="I13" s="212">
        <f>I18*0.1</f>
        <v>0</v>
      </c>
      <c r="J13" s="178"/>
      <c r="K13" s="236"/>
      <c r="L13" s="236"/>
      <c r="M13" s="178"/>
      <c r="N13" s="97"/>
      <c r="O13" s="90"/>
      <c r="P13" s="90"/>
      <c r="Q13" s="90"/>
      <c r="R13" s="90"/>
      <c r="S13" s="90"/>
      <c r="T13" s="90"/>
      <c r="U13" s="90"/>
      <c r="V13" s="90"/>
    </row>
    <row r="14" spans="1:49" ht="20.100000000000001" customHeight="1" thickTop="1" x14ac:dyDescent="0.25">
      <c r="B14" s="199" t="s">
        <v>45</v>
      </c>
      <c r="C14" s="200"/>
      <c r="D14" s="200"/>
      <c r="E14" s="89"/>
      <c r="F14" s="203">
        <f>F12*0.3</f>
        <v>0</v>
      </c>
      <c r="H14" s="105" t="s">
        <v>46</v>
      </c>
      <c r="I14" s="106">
        <f>F12-I13</f>
        <v>0</v>
      </c>
      <c r="J14" s="178"/>
      <c r="K14" s="222" t="s">
        <v>47</v>
      </c>
      <c r="L14" s="237">
        <f>L29</f>
        <v>0</v>
      </c>
      <c r="M14" s="178"/>
      <c r="N14" s="156"/>
      <c r="O14" s="90"/>
      <c r="P14" s="90"/>
      <c r="Q14" s="90"/>
      <c r="R14" s="90"/>
      <c r="S14" s="90"/>
      <c r="T14" s="90"/>
      <c r="U14" s="90"/>
      <c r="V14" s="90"/>
    </row>
    <row r="15" spans="1:49" ht="15.75" customHeight="1" x14ac:dyDescent="0.25">
      <c r="B15" s="91"/>
      <c r="C15" s="91"/>
      <c r="D15" s="91"/>
      <c r="E15" s="91"/>
      <c r="F15" s="91"/>
      <c r="H15" s="178"/>
      <c r="I15" s="178"/>
      <c r="J15" s="178"/>
      <c r="K15" s="178"/>
      <c r="L15" s="178"/>
      <c r="M15" s="178"/>
      <c r="N15" s="97"/>
      <c r="O15" s="90"/>
      <c r="P15" s="90"/>
      <c r="Q15" s="90"/>
      <c r="R15" s="90"/>
      <c r="S15" s="90"/>
      <c r="T15" s="90"/>
      <c r="U15" s="90"/>
      <c r="V15" s="90"/>
    </row>
    <row r="16" spans="1:49" ht="17.100000000000001" customHeight="1" x14ac:dyDescent="0.25">
      <c r="D16" s="109"/>
      <c r="E16" s="109"/>
      <c r="F16" s="109"/>
      <c r="G16" s="109"/>
      <c r="H16" s="178"/>
      <c r="I16" s="178"/>
      <c r="J16" s="178"/>
      <c r="K16" s="215" t="s">
        <v>74</v>
      </c>
      <c r="L16" s="215" t="s">
        <v>120</v>
      </c>
      <c r="M16" s="178"/>
      <c r="N16" s="97"/>
      <c r="O16" s="90"/>
      <c r="P16" s="90"/>
      <c r="Q16" s="159"/>
      <c r="R16" s="160"/>
      <c r="S16" s="90"/>
      <c r="T16" s="90"/>
      <c r="U16" s="90"/>
      <c r="V16" s="90"/>
    </row>
    <row r="17" spans="2:22" x14ac:dyDescent="0.25">
      <c r="B17" s="196" t="s">
        <v>48</v>
      </c>
      <c r="C17" s="178"/>
      <c r="D17" s="178"/>
      <c r="E17" s="196" t="s">
        <v>118</v>
      </c>
      <c r="F17" s="178"/>
      <c r="G17" s="109"/>
      <c r="H17" s="196" t="s">
        <v>49</v>
      </c>
      <c r="I17" s="178"/>
      <c r="J17" s="178"/>
      <c r="K17" s="216">
        <v>1</v>
      </c>
      <c r="L17" s="217">
        <f>$F$14/4</f>
        <v>0</v>
      </c>
      <c r="M17" s="381" t="s">
        <v>50</v>
      </c>
      <c r="N17" s="97"/>
      <c r="O17" s="90"/>
      <c r="P17" s="90"/>
      <c r="Q17" s="159"/>
      <c r="R17" s="160"/>
      <c r="S17" s="90"/>
      <c r="T17" s="90"/>
      <c r="U17" s="90"/>
      <c r="V17" s="90"/>
    </row>
    <row r="18" spans="2:22" x14ac:dyDescent="0.25">
      <c r="B18" s="204" t="s">
        <v>119</v>
      </c>
      <c r="C18" s="204" t="s">
        <v>52</v>
      </c>
      <c r="D18" s="178"/>
      <c r="E18" s="204" t="s">
        <v>119</v>
      </c>
      <c r="F18" s="204" t="s">
        <v>54</v>
      </c>
      <c r="G18" s="109"/>
      <c r="H18" s="244" t="s">
        <v>47</v>
      </c>
      <c r="I18" s="245">
        <f>C24-F24</f>
        <v>0</v>
      </c>
      <c r="J18" s="178"/>
      <c r="K18" s="216">
        <v>2</v>
      </c>
      <c r="L18" s="217">
        <f>$F$14/4</f>
        <v>0</v>
      </c>
      <c r="M18" s="382"/>
      <c r="N18" s="97"/>
      <c r="O18" s="90"/>
      <c r="P18" s="90"/>
      <c r="Q18" s="159"/>
      <c r="R18" s="160"/>
      <c r="S18" s="90"/>
      <c r="T18" s="90"/>
      <c r="U18" s="90"/>
      <c r="V18" s="90"/>
    </row>
    <row r="19" spans="2:22" x14ac:dyDescent="0.25">
      <c r="B19" s="205" t="s">
        <v>55</v>
      </c>
      <c r="C19" s="284">
        <f>DECLARATION!G29</f>
        <v>0</v>
      </c>
      <c r="D19" s="178"/>
      <c r="E19" s="205" t="s">
        <v>55</v>
      </c>
      <c r="F19" s="284">
        <f>DECLARATION!I29</f>
        <v>0</v>
      </c>
      <c r="G19" s="109"/>
      <c r="H19" s="178"/>
      <c r="I19" s="178"/>
      <c r="J19" s="178"/>
      <c r="K19" s="216">
        <v>3</v>
      </c>
      <c r="L19" s="217">
        <f>$F$14/4</f>
        <v>0</v>
      </c>
      <c r="M19" s="382"/>
      <c r="N19" s="97"/>
      <c r="O19" s="90"/>
      <c r="P19" s="90"/>
      <c r="Q19" s="90"/>
      <c r="R19" s="90"/>
      <c r="S19" s="90"/>
      <c r="T19" s="90"/>
      <c r="U19" s="90"/>
      <c r="V19" s="90"/>
    </row>
    <row r="20" spans="2:22" ht="15.75" thickBot="1" x14ac:dyDescent="0.3">
      <c r="B20" s="205" t="s">
        <v>39</v>
      </c>
      <c r="C20" s="284">
        <f>DECLARATION!G30</f>
        <v>0</v>
      </c>
      <c r="D20" s="178"/>
      <c r="E20" s="205" t="s">
        <v>39</v>
      </c>
      <c r="F20" s="284">
        <f>DECLARATION!I30</f>
        <v>0</v>
      </c>
      <c r="G20" s="109"/>
      <c r="H20" s="178"/>
      <c r="I20" s="178"/>
      <c r="J20" s="178"/>
      <c r="K20" s="218">
        <v>4</v>
      </c>
      <c r="L20" s="219">
        <f>$F$14/4</f>
        <v>0</v>
      </c>
      <c r="M20" s="383"/>
      <c r="N20" s="97"/>
      <c r="O20" s="90"/>
      <c r="P20" s="90"/>
      <c r="Q20" s="90"/>
      <c r="R20" s="90"/>
      <c r="S20" s="90"/>
      <c r="T20" s="90"/>
      <c r="U20" s="90"/>
      <c r="V20" s="90"/>
    </row>
    <row r="21" spans="2:22" x14ac:dyDescent="0.25">
      <c r="B21" s="205" t="s">
        <v>41</v>
      </c>
      <c r="C21" s="284">
        <f>DECLARATION!G31</f>
        <v>0</v>
      </c>
      <c r="D21" s="178"/>
      <c r="E21" s="205" t="s">
        <v>41</v>
      </c>
      <c r="F21" s="284">
        <f>DECLARATION!I31</f>
        <v>0</v>
      </c>
      <c r="G21" s="109"/>
      <c r="H21" s="178"/>
      <c r="I21" s="178"/>
      <c r="J21" s="178"/>
      <c r="K21" s="220">
        <v>5</v>
      </c>
      <c r="L21" s="221">
        <f>IF($P$10&gt;$F$14,$P$10/8,$Q$10/8)</f>
        <v>0</v>
      </c>
      <c r="M21" s="381" t="s">
        <v>39</v>
      </c>
      <c r="N21" s="111"/>
      <c r="O21" s="161"/>
      <c r="P21" s="90"/>
      <c r="Q21" s="90"/>
      <c r="R21" s="90"/>
      <c r="S21" s="90"/>
      <c r="T21" s="90"/>
      <c r="U21" s="90"/>
      <c r="V21" s="90"/>
    </row>
    <row r="22" spans="2:22" x14ac:dyDescent="0.25">
      <c r="B22" s="206" t="s">
        <v>57</v>
      </c>
      <c r="C22" s="284">
        <f>DECLARATION!G32</f>
        <v>0</v>
      </c>
      <c r="D22" s="178"/>
      <c r="E22" s="206" t="s">
        <v>57</v>
      </c>
      <c r="F22" s="284">
        <f>DECLARATION!I32</f>
        <v>0</v>
      </c>
      <c r="G22" s="109"/>
      <c r="H22" s="178"/>
      <c r="I22" s="178"/>
      <c r="J22" s="178"/>
      <c r="K22" s="216">
        <v>6</v>
      </c>
      <c r="L22" s="221">
        <f t="shared" ref="L22:L28" si="0">IF($P$10&gt;$F$14,$P$10/8,$Q$10/8)</f>
        <v>0</v>
      </c>
      <c r="M22" s="382"/>
      <c r="N22" s="97"/>
      <c r="O22" s="161"/>
      <c r="P22" s="90"/>
      <c r="Q22" s="90"/>
      <c r="R22" s="90"/>
      <c r="S22" s="90"/>
      <c r="T22" s="90"/>
      <c r="U22" s="90"/>
      <c r="V22" s="90"/>
    </row>
    <row r="23" spans="2:22" ht="15.75" thickBot="1" x14ac:dyDescent="0.3">
      <c r="B23" s="206" t="s">
        <v>63</v>
      </c>
      <c r="C23" s="284">
        <f>DECLARATION!G33</f>
        <v>0</v>
      </c>
      <c r="D23" s="178"/>
      <c r="E23" s="206" t="s">
        <v>63</v>
      </c>
      <c r="F23" s="284">
        <f>DECLARATION!I33</f>
        <v>0</v>
      </c>
      <c r="G23" s="109"/>
      <c r="H23" s="178"/>
      <c r="I23" s="178"/>
      <c r="J23" s="178"/>
      <c r="K23" s="216">
        <v>7</v>
      </c>
      <c r="L23" s="221">
        <f t="shared" si="0"/>
        <v>0</v>
      </c>
      <c r="M23" s="382"/>
      <c r="N23" s="97"/>
      <c r="O23" s="161"/>
      <c r="P23" s="90"/>
      <c r="Q23" s="90"/>
      <c r="R23" s="90"/>
      <c r="S23" s="90"/>
      <c r="T23" s="90"/>
      <c r="U23" s="90"/>
      <c r="V23" s="90"/>
    </row>
    <row r="24" spans="2:22" ht="15.75" thickTop="1" x14ac:dyDescent="0.25">
      <c r="B24" s="207" t="s">
        <v>47</v>
      </c>
      <c r="C24" s="208">
        <f>SUM(C19:C23)</f>
        <v>0</v>
      </c>
      <c r="D24" s="178"/>
      <c r="E24" s="207" t="s">
        <v>47</v>
      </c>
      <c r="F24" s="208">
        <f>SUM(F19:F23)</f>
        <v>0</v>
      </c>
      <c r="G24" s="109"/>
      <c r="H24" s="178"/>
      <c r="I24" s="178"/>
      <c r="J24" s="178"/>
      <c r="K24" s="216">
        <v>8</v>
      </c>
      <c r="L24" s="221">
        <f t="shared" si="0"/>
        <v>0</v>
      </c>
      <c r="M24" s="383"/>
      <c r="N24" s="97"/>
      <c r="O24" s="161"/>
      <c r="P24" s="90"/>
      <c r="Q24" s="90"/>
      <c r="R24" s="90"/>
      <c r="S24" s="90"/>
      <c r="T24" s="90"/>
      <c r="U24" s="90"/>
      <c r="V24" s="90"/>
    </row>
    <row r="25" spans="2:22" x14ac:dyDescent="0.25">
      <c r="B25" s="186"/>
      <c r="C25" s="241"/>
      <c r="D25" s="178"/>
      <c r="G25" s="109"/>
      <c r="H25" s="178"/>
      <c r="I25" s="178"/>
      <c r="J25" s="178"/>
      <c r="K25" s="216">
        <v>9</v>
      </c>
      <c r="L25" s="221">
        <f t="shared" si="0"/>
        <v>0</v>
      </c>
      <c r="M25" s="381" t="s">
        <v>41</v>
      </c>
      <c r="N25" s="97"/>
      <c r="O25" s="161"/>
      <c r="P25" s="90"/>
      <c r="Q25" s="90"/>
      <c r="R25" s="90"/>
      <c r="S25" s="90"/>
      <c r="T25" s="90"/>
      <c r="U25" s="90"/>
      <c r="V25" s="90"/>
    </row>
    <row r="26" spans="2:22" x14ac:dyDescent="0.25">
      <c r="B26" s="186"/>
      <c r="C26" s="241"/>
      <c r="D26" s="178"/>
      <c r="G26" s="109"/>
      <c r="H26" s="178"/>
      <c r="I26" s="178"/>
      <c r="J26" s="178"/>
      <c r="K26" s="216">
        <v>10</v>
      </c>
      <c r="L26" s="221">
        <f t="shared" si="0"/>
        <v>0</v>
      </c>
      <c r="M26" s="382"/>
      <c r="N26" s="97"/>
      <c r="O26" s="161"/>
      <c r="P26" s="90"/>
      <c r="Q26" s="90"/>
      <c r="R26" s="90"/>
      <c r="S26" s="90"/>
      <c r="T26" s="90"/>
      <c r="U26" s="90"/>
      <c r="V26" s="90"/>
    </row>
    <row r="27" spans="2:22" ht="14.1" customHeight="1" x14ac:dyDescent="0.3">
      <c r="B27" s="242"/>
      <c r="C27" s="178"/>
      <c r="D27" s="178"/>
      <c r="G27" s="109"/>
      <c r="H27" s="178"/>
      <c r="I27" s="178"/>
      <c r="J27" s="178"/>
      <c r="K27" s="216">
        <v>11</v>
      </c>
      <c r="L27" s="221">
        <f t="shared" si="0"/>
        <v>0</v>
      </c>
      <c r="M27" s="382"/>
      <c r="N27" s="97"/>
      <c r="O27" s="161"/>
      <c r="P27" s="90"/>
      <c r="Q27" s="90"/>
      <c r="R27" s="90"/>
      <c r="S27" s="90"/>
      <c r="T27" s="90"/>
      <c r="U27" s="90"/>
      <c r="V27" s="90"/>
    </row>
    <row r="28" spans="2:22" ht="15.75" thickBot="1" x14ac:dyDescent="0.3">
      <c r="B28" s="178"/>
      <c r="C28" s="178"/>
      <c r="D28" s="178"/>
      <c r="E28" s="109"/>
      <c r="G28" s="109"/>
      <c r="H28" s="178"/>
      <c r="I28" s="178"/>
      <c r="J28" s="178"/>
      <c r="K28" s="216">
        <v>12</v>
      </c>
      <c r="L28" s="221">
        <f t="shared" si="0"/>
        <v>0</v>
      </c>
      <c r="M28" s="383"/>
      <c r="N28" s="97"/>
      <c r="O28" s="161"/>
      <c r="P28" s="90"/>
      <c r="Q28" s="90"/>
      <c r="R28" s="90"/>
      <c r="S28" s="90"/>
      <c r="T28" s="90"/>
      <c r="U28" s="90"/>
      <c r="V28" s="90"/>
    </row>
    <row r="29" spans="2:22" ht="15.75" thickTop="1" x14ac:dyDescent="0.25">
      <c r="B29" s="178"/>
      <c r="C29" s="178"/>
      <c r="D29" s="178"/>
      <c r="E29" s="109"/>
      <c r="G29" s="109"/>
      <c r="H29" s="178"/>
      <c r="I29" s="178"/>
      <c r="J29" s="178"/>
      <c r="K29" s="222" t="s">
        <v>47</v>
      </c>
      <c r="L29" s="223">
        <f>SUM(L17:L28)</f>
        <v>0</v>
      </c>
      <c r="M29" s="178"/>
      <c r="N29" s="97"/>
      <c r="O29" s="90"/>
      <c r="P29" s="90"/>
      <c r="Q29" s="90"/>
      <c r="R29" s="90"/>
      <c r="S29" s="90"/>
      <c r="T29" s="90"/>
      <c r="U29" s="90"/>
      <c r="V29" s="90"/>
    </row>
    <row r="30" spans="2:22" x14ac:dyDescent="0.25">
      <c r="B30" s="109"/>
      <c r="C30" s="109"/>
      <c r="E30" s="109"/>
      <c r="H30" s="178"/>
      <c r="I30" s="178"/>
      <c r="J30" s="178"/>
      <c r="K30" s="178"/>
      <c r="L30" s="178"/>
      <c r="M30" s="178"/>
      <c r="N30" s="97"/>
      <c r="O30" s="90"/>
      <c r="P30" s="90"/>
      <c r="Q30" s="90"/>
      <c r="R30" s="90"/>
      <c r="S30" s="90"/>
      <c r="T30" s="90"/>
      <c r="U30" s="90"/>
      <c r="V30" s="90"/>
    </row>
    <row r="31" spans="2:22" ht="30.6" customHeight="1" x14ac:dyDescent="0.25">
      <c r="B31" s="109"/>
      <c r="C31" s="109"/>
      <c r="E31" s="132"/>
      <c r="F31" s="132"/>
      <c r="H31" s="178"/>
      <c r="I31" s="178"/>
      <c r="J31" s="224"/>
      <c r="K31" s="379" t="s">
        <v>104</v>
      </c>
      <c r="L31" s="380"/>
      <c r="M31" s="196"/>
      <c r="N31" s="97"/>
      <c r="O31" s="90"/>
      <c r="P31" s="90"/>
      <c r="Q31" s="90"/>
      <c r="R31" s="90"/>
      <c r="S31" s="90"/>
      <c r="T31" s="90"/>
      <c r="U31" s="90"/>
      <c r="V31" s="90"/>
    </row>
    <row r="32" spans="2:22" x14ac:dyDescent="0.25">
      <c r="E32" s="132"/>
      <c r="F32" s="132"/>
      <c r="H32" s="178"/>
      <c r="I32" s="178"/>
      <c r="J32" s="224"/>
      <c r="K32" s="225" t="s">
        <v>59</v>
      </c>
      <c r="L32" s="247">
        <f>IF(($L$29=$I$13),I14,0)</f>
        <v>0</v>
      </c>
      <c r="M32" s="224"/>
      <c r="N32" s="97"/>
      <c r="O32" s="162"/>
      <c r="P32" s="90"/>
      <c r="Q32" s="90"/>
      <c r="R32" s="90"/>
      <c r="S32" s="90"/>
      <c r="T32" s="90"/>
      <c r="U32" s="90"/>
      <c r="V32" s="90"/>
    </row>
    <row r="33" spans="2:22" ht="15" customHeight="1" x14ac:dyDescent="0.25">
      <c r="E33" s="132"/>
      <c r="F33" s="132"/>
      <c r="H33" s="178"/>
      <c r="I33" s="178"/>
      <c r="J33" s="178"/>
      <c r="K33" s="246" t="s">
        <v>60</v>
      </c>
      <c r="L33" s="248">
        <f>IF(($L$29=$F$14),I12,0)</f>
        <v>0</v>
      </c>
      <c r="M33" s="178"/>
      <c r="N33" s="97"/>
      <c r="O33" s="116"/>
      <c r="P33" s="90"/>
      <c r="Q33" s="90"/>
      <c r="R33" s="90"/>
      <c r="S33" s="90"/>
      <c r="T33" s="90"/>
      <c r="U33" s="90"/>
      <c r="V33" s="90"/>
    </row>
    <row r="34" spans="2:22" ht="15" customHeight="1" x14ac:dyDescent="0.25">
      <c r="B34" s="196" t="s">
        <v>124</v>
      </c>
      <c r="E34" s="132"/>
      <c r="F34" s="132"/>
      <c r="K34" s="113"/>
      <c r="L34" s="114"/>
      <c r="N34" s="109"/>
      <c r="O34" s="112"/>
      <c r="P34" s="109"/>
    </row>
    <row r="35" spans="2:22" ht="15" customHeight="1" x14ac:dyDescent="0.25">
      <c r="B35" s="289"/>
      <c r="C35" s="290"/>
      <c r="D35" s="290"/>
      <c r="E35" s="129"/>
      <c r="F35" s="129"/>
      <c r="G35" s="290"/>
      <c r="H35" s="290"/>
      <c r="I35" s="291"/>
      <c r="K35" s="373" t="s">
        <v>85</v>
      </c>
      <c r="L35" s="374"/>
      <c r="N35" s="109"/>
      <c r="O35" s="112"/>
      <c r="P35" s="109"/>
    </row>
    <row r="36" spans="2:22" ht="15" customHeight="1" x14ac:dyDescent="0.25">
      <c r="B36" s="131"/>
      <c r="C36" s="132"/>
      <c r="D36" s="132"/>
      <c r="E36" s="132"/>
      <c r="F36" s="132"/>
      <c r="G36" s="132"/>
      <c r="H36" s="132"/>
      <c r="I36" s="133"/>
      <c r="J36" s="117"/>
      <c r="K36" s="371" t="s">
        <v>86</v>
      </c>
      <c r="L36" s="372"/>
      <c r="M36" s="249"/>
      <c r="O36" s="116"/>
    </row>
    <row r="37" spans="2:22" x14ac:dyDescent="0.25">
      <c r="B37" s="131"/>
      <c r="C37" s="132"/>
      <c r="D37" s="132"/>
      <c r="E37" s="292"/>
      <c r="F37" s="292"/>
      <c r="G37" s="132"/>
      <c r="H37" s="132"/>
      <c r="I37" s="133"/>
      <c r="J37" s="117"/>
      <c r="K37" s="371" t="s">
        <v>138</v>
      </c>
      <c r="L37" s="372"/>
    </row>
    <row r="38" spans="2:22" x14ac:dyDescent="0.25">
      <c r="B38" s="131"/>
      <c r="C38" s="132"/>
      <c r="D38" s="132"/>
      <c r="E38" s="292"/>
      <c r="F38" s="292"/>
      <c r="G38" s="132"/>
      <c r="H38" s="132"/>
      <c r="I38" s="133"/>
      <c r="J38" s="117"/>
      <c r="K38" s="285"/>
      <c r="L38" s="286"/>
    </row>
    <row r="39" spans="2:22" x14ac:dyDescent="0.25">
      <c r="B39" s="131"/>
      <c r="C39" s="132"/>
      <c r="D39" s="132"/>
      <c r="E39" s="292"/>
      <c r="F39" s="292"/>
      <c r="G39" s="132"/>
      <c r="H39" s="132"/>
      <c r="I39" s="133"/>
      <c r="J39" s="117"/>
      <c r="K39" s="285"/>
      <c r="L39" s="286"/>
    </row>
    <row r="40" spans="2:22" x14ac:dyDescent="0.25">
      <c r="B40" s="134"/>
      <c r="C40" s="135"/>
      <c r="D40" s="135"/>
      <c r="E40" s="293"/>
      <c r="F40" s="293"/>
      <c r="G40" s="135"/>
      <c r="H40" s="135"/>
      <c r="I40" s="136"/>
      <c r="J40" s="117"/>
      <c r="K40" s="287"/>
      <c r="L40" s="288"/>
    </row>
    <row r="41" spans="2:22" x14ac:dyDescent="0.25">
      <c r="B41" s="132"/>
      <c r="C41" s="132"/>
      <c r="D41" s="132"/>
      <c r="G41" s="132"/>
      <c r="H41" s="132"/>
      <c r="I41" s="132"/>
      <c r="J41" s="117"/>
      <c r="K41" s="117"/>
      <c r="L41" s="117"/>
    </row>
    <row r="42" spans="2:22" x14ac:dyDescent="0.25">
      <c r="B42" s="196" t="s">
        <v>84</v>
      </c>
    </row>
    <row r="43" spans="2:22" x14ac:dyDescent="0.25">
      <c r="B43" s="294"/>
      <c r="C43" s="290"/>
      <c r="D43" s="290"/>
      <c r="E43" s="290"/>
      <c r="F43" s="290"/>
      <c r="G43" s="290"/>
      <c r="H43" s="290"/>
      <c r="I43" s="291"/>
      <c r="K43" s="373" t="s">
        <v>85</v>
      </c>
      <c r="L43" s="374"/>
    </row>
    <row r="44" spans="2:22" x14ac:dyDescent="0.25">
      <c r="B44" s="295"/>
      <c r="C44" s="292"/>
      <c r="D44" s="292"/>
      <c r="E44" s="292"/>
      <c r="F44" s="292"/>
      <c r="G44" s="292"/>
      <c r="H44" s="292"/>
      <c r="I44" s="296"/>
      <c r="K44" s="371" t="s">
        <v>86</v>
      </c>
      <c r="L44" s="372"/>
    </row>
    <row r="45" spans="2:22" x14ac:dyDescent="0.25">
      <c r="B45" s="295"/>
      <c r="C45" s="292"/>
      <c r="D45" s="292"/>
      <c r="E45" s="292"/>
      <c r="F45" s="292"/>
      <c r="G45" s="292"/>
      <c r="H45" s="292"/>
      <c r="I45" s="296"/>
      <c r="K45" s="371" t="s">
        <v>138</v>
      </c>
      <c r="L45" s="372"/>
    </row>
    <row r="46" spans="2:22" x14ac:dyDescent="0.25">
      <c r="B46" s="295"/>
      <c r="C46" s="292"/>
      <c r="D46" s="292"/>
      <c r="E46" s="292"/>
      <c r="F46" s="292"/>
      <c r="G46" s="292"/>
      <c r="H46" s="292"/>
      <c r="I46" s="296"/>
      <c r="K46" s="285"/>
      <c r="L46" s="286"/>
    </row>
    <row r="47" spans="2:22" x14ac:dyDescent="0.25">
      <c r="B47" s="295"/>
      <c r="C47" s="292"/>
      <c r="D47" s="292"/>
      <c r="E47" s="292"/>
      <c r="F47" s="292"/>
      <c r="G47" s="292"/>
      <c r="H47" s="292"/>
      <c r="I47" s="296"/>
      <c r="K47" s="285"/>
      <c r="L47" s="286"/>
    </row>
    <row r="48" spans="2:22" x14ac:dyDescent="0.25">
      <c r="B48" s="297"/>
      <c r="C48" s="293"/>
      <c r="D48" s="293"/>
      <c r="E48" s="293"/>
      <c r="F48" s="293"/>
      <c r="G48" s="293"/>
      <c r="H48" s="293"/>
      <c r="I48" s="298"/>
      <c r="K48" s="287"/>
      <c r="L48" s="288"/>
    </row>
  </sheetData>
  <mergeCells count="14">
    <mergeCell ref="K45:L45"/>
    <mergeCell ref="K43:L43"/>
    <mergeCell ref="K44:L44"/>
    <mergeCell ref="B2:M2"/>
    <mergeCell ref="C4:F4"/>
    <mergeCell ref="H6:I6"/>
    <mergeCell ref="K6:L6"/>
    <mergeCell ref="M17:M20"/>
    <mergeCell ref="M21:M24"/>
    <mergeCell ref="M25:M28"/>
    <mergeCell ref="K31:L31"/>
    <mergeCell ref="K35:L35"/>
    <mergeCell ref="K36:L36"/>
    <mergeCell ref="K37:L37"/>
  </mergeCells>
  <phoneticPr fontId="3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80E9-2425-4989-B1D7-99B145F5DF3C}">
  <sheetPr>
    <tabColor rgb="FFFFC000"/>
  </sheetPr>
  <dimension ref="A1:AW48"/>
  <sheetViews>
    <sheetView showGridLines="0" workbookViewId="0">
      <selection activeCell="H30" sqref="H30"/>
    </sheetView>
  </sheetViews>
  <sheetFormatPr baseColWidth="10" defaultColWidth="11.42578125" defaultRowHeight="15" x14ac:dyDescent="0.25"/>
  <cols>
    <col min="1" max="1" width="2.85546875" customWidth="1"/>
    <col min="2" max="2" width="15.5703125" customWidth="1"/>
    <col min="3" max="3" width="13.85546875" customWidth="1"/>
    <col min="4" max="4" width="8.140625" customWidth="1"/>
    <col min="5" max="5" width="15.5703125" customWidth="1"/>
    <col min="6" max="6" width="14.5703125" customWidth="1"/>
    <col min="7" max="7" width="6.85546875" customWidth="1"/>
    <col min="8" max="8" width="13.5703125" customWidth="1"/>
    <col min="9" max="9" width="13.140625" customWidth="1"/>
    <col min="10" max="10" width="4" customWidth="1"/>
    <col min="11" max="11" width="15.140625" customWidth="1"/>
    <col min="12" max="12" width="15.28515625" customWidth="1"/>
    <col min="13" max="13" width="4.42578125" customWidth="1"/>
    <col min="15" max="15" width="12.85546875" customWidth="1"/>
    <col min="17" max="17" width="12.28515625" customWidth="1"/>
  </cols>
  <sheetData>
    <row r="1" spans="1:49" s="62" customFormat="1" ht="12.75" x14ac:dyDescent="0.2">
      <c r="A1" s="56"/>
      <c r="B1" s="57"/>
      <c r="C1" s="58"/>
      <c r="D1" s="59"/>
      <c r="E1" s="59"/>
      <c r="F1" s="59"/>
      <c r="G1" s="59"/>
      <c r="H1" s="59"/>
      <c r="I1" s="58"/>
      <c r="J1" s="58"/>
      <c r="K1" s="58"/>
      <c r="L1" s="59"/>
      <c r="M1" s="59"/>
      <c r="N1" s="57"/>
      <c r="O1" s="56"/>
      <c r="P1" s="59"/>
      <c r="Q1" s="56"/>
      <c r="R1" s="56"/>
      <c r="S1" s="60"/>
      <c r="T1" s="60"/>
      <c r="U1" s="60"/>
      <c r="V1" s="56"/>
      <c r="W1" s="59"/>
      <c r="X1" s="59"/>
      <c r="Y1" s="59"/>
      <c r="Z1" s="59"/>
      <c r="AA1" s="59"/>
      <c r="AB1" s="56"/>
      <c r="AC1" s="61"/>
      <c r="AD1" s="61"/>
      <c r="AE1" s="61"/>
      <c r="AS1" s="63"/>
      <c r="AV1" s="64"/>
      <c r="AW1" s="64"/>
    </row>
    <row r="2" spans="1:49" s="70" customFormat="1" ht="34.5" x14ac:dyDescent="0.45">
      <c r="A2" s="65"/>
      <c r="B2" s="393" t="s">
        <v>22</v>
      </c>
      <c r="C2" s="393"/>
      <c r="D2" s="393"/>
      <c r="E2" s="393"/>
      <c r="F2" s="393"/>
      <c r="G2" s="393"/>
      <c r="H2" s="393"/>
      <c r="I2" s="393"/>
      <c r="J2" s="393"/>
      <c r="K2" s="393"/>
      <c r="L2" s="393"/>
      <c r="M2" s="393"/>
      <c r="O2" s="65"/>
      <c r="P2" s="71"/>
      <c r="R2" s="72"/>
      <c r="S2" s="65"/>
      <c r="T2" s="65"/>
      <c r="U2" s="65"/>
      <c r="V2" s="65"/>
      <c r="W2" s="68"/>
      <c r="X2" s="68"/>
      <c r="Y2" s="68"/>
      <c r="Z2" s="68"/>
      <c r="AA2" s="68"/>
      <c r="AB2" s="65"/>
      <c r="AC2" s="73"/>
      <c r="AD2" s="74"/>
      <c r="AE2" s="74"/>
      <c r="AF2" s="75"/>
      <c r="AG2" s="75"/>
      <c r="AH2" s="75"/>
      <c r="AI2" s="75"/>
      <c r="AJ2" s="75"/>
      <c r="AS2" s="76"/>
      <c r="AV2" s="77"/>
      <c r="AW2" s="77"/>
    </row>
    <row r="3" spans="1:49" s="70" customFormat="1" ht="34.5" x14ac:dyDescent="0.45">
      <c r="A3" s="65"/>
      <c r="B3" s="66"/>
      <c r="C3" s="67"/>
      <c r="D3" s="68"/>
      <c r="E3" s="69"/>
      <c r="F3" s="65"/>
      <c r="G3" s="65"/>
      <c r="H3" s="65"/>
      <c r="I3" s="65"/>
      <c r="J3" s="65"/>
      <c r="K3" s="65"/>
      <c r="L3" s="65"/>
      <c r="M3" s="68"/>
      <c r="O3" s="142"/>
      <c r="P3" s="143"/>
      <c r="Q3" s="144"/>
      <c r="R3" s="145"/>
      <c r="S3" s="142"/>
      <c r="T3" s="142"/>
      <c r="U3" s="142"/>
      <c r="V3" s="142"/>
      <c r="W3" s="68"/>
      <c r="X3" s="68"/>
      <c r="Y3" s="68"/>
      <c r="Z3" s="68"/>
      <c r="AA3" s="68"/>
      <c r="AB3" s="65"/>
      <c r="AC3" s="73"/>
      <c r="AD3" s="74"/>
      <c r="AE3" s="74"/>
      <c r="AF3" s="75"/>
      <c r="AG3" s="75"/>
      <c r="AH3" s="75"/>
      <c r="AI3" s="75"/>
      <c r="AJ3" s="75"/>
      <c r="AS3" s="76"/>
      <c r="AV3" s="77"/>
      <c r="AW3" s="77"/>
    </row>
    <row r="4" spans="1:49" s="80" customFormat="1" ht="18" customHeight="1" x14ac:dyDescent="0.25">
      <c r="A4" s="78"/>
      <c r="B4" s="250" t="s">
        <v>23</v>
      </c>
      <c r="C4" s="394">
        <f>DECLARATION!G10</f>
        <v>0</v>
      </c>
      <c r="D4" s="395"/>
      <c r="E4" s="395"/>
      <c r="F4" s="396"/>
      <c r="G4" s="251"/>
      <c r="H4" s="251"/>
      <c r="I4" s="251"/>
      <c r="J4" s="251"/>
      <c r="K4" s="251"/>
      <c r="L4" s="251"/>
      <c r="M4" s="252"/>
      <c r="N4" s="155"/>
      <c r="O4" s="146"/>
      <c r="P4" s="143"/>
      <c r="Q4" s="147"/>
      <c r="R4" s="145"/>
      <c r="S4" s="146"/>
      <c r="T4" s="146"/>
      <c r="U4" s="146"/>
      <c r="V4" s="146"/>
      <c r="W4" s="79"/>
      <c r="X4" s="79"/>
      <c r="Y4" s="79"/>
      <c r="Z4" s="79"/>
      <c r="AA4" s="79"/>
      <c r="AB4" s="78"/>
      <c r="AC4" s="81"/>
      <c r="AD4" s="82"/>
      <c r="AE4" s="82"/>
      <c r="AF4" s="83"/>
      <c r="AG4" s="83"/>
      <c r="AH4" s="83"/>
      <c r="AI4" s="83"/>
      <c r="AJ4" s="83"/>
      <c r="AS4" s="84"/>
      <c r="AV4" s="85"/>
      <c r="AW4" s="85"/>
    </row>
    <row r="5" spans="1:49" s="62" customFormat="1" ht="8.4499999999999993" customHeight="1" x14ac:dyDescent="0.2">
      <c r="A5" s="56"/>
      <c r="B5" s="253"/>
      <c r="C5" s="254"/>
      <c r="D5" s="255"/>
      <c r="E5" s="255"/>
      <c r="F5" s="255"/>
      <c r="G5" s="255"/>
      <c r="H5" s="255"/>
      <c r="I5" s="254"/>
      <c r="J5" s="254"/>
      <c r="K5" s="254"/>
      <c r="L5" s="255"/>
      <c r="M5" s="255"/>
      <c r="N5" s="86"/>
      <c r="O5" s="148"/>
      <c r="P5" s="149"/>
      <c r="Q5" s="148"/>
      <c r="R5" s="148"/>
      <c r="S5" s="150"/>
      <c r="T5" s="150"/>
      <c r="U5" s="150"/>
      <c r="V5" s="148"/>
      <c r="W5" s="59"/>
      <c r="X5" s="59"/>
      <c r="Y5" s="59"/>
      <c r="Z5" s="59"/>
      <c r="AA5" s="59"/>
      <c r="AB5" s="56"/>
      <c r="AC5" s="61"/>
      <c r="AD5" s="61"/>
      <c r="AE5" s="61"/>
      <c r="AS5" s="63"/>
      <c r="AV5" s="64"/>
      <c r="AW5" s="64"/>
    </row>
    <row r="6" spans="1:49" ht="26.1" customHeight="1" x14ac:dyDescent="0.25">
      <c r="B6" s="199" t="s">
        <v>75</v>
      </c>
      <c r="C6" s="200"/>
      <c r="D6" s="200"/>
      <c r="E6" s="201"/>
      <c r="F6" s="280" t="s">
        <v>127</v>
      </c>
      <c r="G6" s="178"/>
      <c r="H6" s="378" t="s">
        <v>26</v>
      </c>
      <c r="I6" s="378"/>
      <c r="J6" s="178"/>
      <c r="K6" s="378" t="s">
        <v>27</v>
      </c>
      <c r="L6" s="378"/>
      <c r="M6" s="178"/>
      <c r="N6" s="97"/>
      <c r="O6" s="97"/>
      <c r="P6" s="97"/>
      <c r="Q6" s="97"/>
      <c r="R6" s="90"/>
      <c r="S6" s="90"/>
      <c r="T6" s="90"/>
      <c r="U6" s="90"/>
      <c r="V6" s="90"/>
    </row>
    <row r="7" spans="1:49" ht="6.95" customHeight="1" x14ac:dyDescent="0.25">
      <c r="B7" s="196"/>
      <c r="C7" s="196"/>
      <c r="D7" s="196"/>
      <c r="E7" s="196"/>
      <c r="F7" s="256"/>
      <c r="G7" s="178"/>
      <c r="H7" s="209"/>
      <c r="I7" s="211"/>
      <c r="J7" s="178"/>
      <c r="K7" s="243"/>
      <c r="L7" s="243"/>
      <c r="M7" s="178"/>
      <c r="N7" s="96"/>
      <c r="O7" s="97"/>
      <c r="P7" s="98"/>
      <c r="Q7" s="97"/>
      <c r="R7" s="90"/>
      <c r="S7" s="90"/>
      <c r="T7" s="90"/>
      <c r="U7" s="90"/>
      <c r="V7" s="90"/>
    </row>
    <row r="8" spans="1:49" ht="20.100000000000001" customHeight="1" x14ac:dyDescent="0.25">
      <c r="B8" s="199" t="s">
        <v>71</v>
      </c>
      <c r="C8" s="200"/>
      <c r="D8" s="200"/>
      <c r="E8" s="201"/>
      <c r="F8" s="202" t="s">
        <v>25</v>
      </c>
      <c r="G8" s="178"/>
      <c r="H8" s="209" t="s">
        <v>32</v>
      </c>
      <c r="I8" s="210">
        <f>F12*10</f>
        <v>0</v>
      </c>
      <c r="J8" s="178"/>
      <c r="K8" s="209" t="s">
        <v>33</v>
      </c>
      <c r="L8" s="213">
        <f>L17+L18+L19+L20</f>
        <v>0</v>
      </c>
      <c r="M8" s="178"/>
      <c r="N8" s="97" t="s">
        <v>34</v>
      </c>
      <c r="O8" s="101">
        <f>I18*0.1</f>
        <v>0</v>
      </c>
      <c r="P8" s="101">
        <f>IF(O8&gt;F12,F12,O8)</f>
        <v>0</v>
      </c>
      <c r="Q8" s="101">
        <f>IF(O8&lt;F14,F14,O8)</f>
        <v>0</v>
      </c>
      <c r="R8" s="158"/>
      <c r="S8" s="90"/>
      <c r="T8" s="90"/>
      <c r="U8" s="90"/>
      <c r="V8" s="90"/>
    </row>
    <row r="9" spans="1:49" ht="15" customHeight="1" x14ac:dyDescent="0.25">
      <c r="B9" s="196"/>
      <c r="C9" s="196"/>
      <c r="D9" s="196"/>
      <c r="E9" s="196"/>
      <c r="F9" s="257"/>
      <c r="G9" s="178"/>
      <c r="H9" s="209"/>
      <c r="I9" s="211"/>
      <c r="J9" s="178"/>
      <c r="K9" s="209"/>
      <c r="L9" s="209"/>
      <c r="M9" s="178"/>
      <c r="N9" s="97" t="s">
        <v>35</v>
      </c>
      <c r="O9" s="101">
        <f>F14</f>
        <v>0</v>
      </c>
      <c r="P9" s="101">
        <f>F14</f>
        <v>0</v>
      </c>
      <c r="Q9" s="101">
        <f>F14</f>
        <v>0</v>
      </c>
      <c r="R9" s="158"/>
      <c r="S9" s="90"/>
      <c r="T9" s="90"/>
      <c r="U9" s="90"/>
      <c r="V9" s="90"/>
    </row>
    <row r="10" spans="1:49" ht="20.100000000000001" customHeight="1" x14ac:dyDescent="0.25">
      <c r="B10" s="199" t="s">
        <v>72</v>
      </c>
      <c r="C10" s="200"/>
      <c r="D10" s="200"/>
      <c r="E10" s="201"/>
      <c r="F10" s="202" t="s">
        <v>37</v>
      </c>
      <c r="G10" s="178"/>
      <c r="H10" s="209" t="s">
        <v>38</v>
      </c>
      <c r="I10" s="210">
        <f>F12*3</f>
        <v>0</v>
      </c>
      <c r="J10" s="178"/>
      <c r="K10" s="209" t="s">
        <v>39</v>
      </c>
      <c r="L10" s="213">
        <f>L21+L22+L23+L24</f>
        <v>0</v>
      </c>
      <c r="M10" s="178"/>
      <c r="N10" s="97" t="s">
        <v>40</v>
      </c>
      <c r="O10" s="103">
        <f>O8-O9</f>
        <v>0</v>
      </c>
      <c r="P10" s="101">
        <f>P8-P9</f>
        <v>0</v>
      </c>
      <c r="Q10" s="101">
        <f>Q8-Q9</f>
        <v>0</v>
      </c>
      <c r="R10" s="158"/>
      <c r="S10" s="90"/>
      <c r="T10" s="90"/>
      <c r="U10" s="90"/>
      <c r="V10" s="90"/>
    </row>
    <row r="11" spans="1:49" ht="12.6" customHeight="1" x14ac:dyDescent="0.25">
      <c r="B11" s="196"/>
      <c r="C11" s="196"/>
      <c r="D11" s="196"/>
      <c r="E11" s="196"/>
      <c r="F11" s="196"/>
      <c r="G11" s="178"/>
      <c r="H11" s="209"/>
      <c r="I11" s="211"/>
      <c r="J11" s="178"/>
      <c r="K11" s="209" t="s">
        <v>41</v>
      </c>
      <c r="L11" s="213">
        <f>L25+L26+L27+L28</f>
        <v>0</v>
      </c>
      <c r="M11" s="178"/>
      <c r="N11" s="97"/>
      <c r="O11" s="97"/>
      <c r="P11" s="97"/>
      <c r="Q11" s="97"/>
      <c r="R11" s="90"/>
      <c r="S11" s="90"/>
      <c r="T11" s="90"/>
      <c r="U11" s="90"/>
      <c r="V11" s="90"/>
    </row>
    <row r="12" spans="1:49" ht="20.100000000000001" customHeight="1" x14ac:dyDescent="0.25">
      <c r="B12" s="199" t="s">
        <v>73</v>
      </c>
      <c r="C12" s="200"/>
      <c r="D12" s="200"/>
      <c r="E12" s="201"/>
      <c r="F12" s="203">
        <f>DECLARATION!M10</f>
        <v>0</v>
      </c>
      <c r="G12" s="178"/>
      <c r="H12" s="209" t="s">
        <v>43</v>
      </c>
      <c r="I12" s="210">
        <f>F12-F14</f>
        <v>0</v>
      </c>
      <c r="J12" s="178"/>
      <c r="K12" s="209"/>
      <c r="L12" s="213"/>
      <c r="M12" s="178"/>
      <c r="N12" s="97"/>
      <c r="O12" s="97"/>
      <c r="P12" s="97"/>
      <c r="Q12" s="97"/>
      <c r="R12" s="90"/>
      <c r="S12" s="90"/>
      <c r="T12" s="90"/>
      <c r="U12" s="90"/>
      <c r="V12" s="90"/>
    </row>
    <row r="13" spans="1:49" ht="13.5" customHeight="1" thickBot="1" x14ac:dyDescent="0.3">
      <c r="B13" s="196"/>
      <c r="C13" s="196"/>
      <c r="D13" s="196"/>
      <c r="E13" s="196"/>
      <c r="F13" s="196"/>
      <c r="G13" s="178"/>
      <c r="H13" s="209" t="s">
        <v>44</v>
      </c>
      <c r="I13" s="212">
        <f>I18*0.1</f>
        <v>0</v>
      </c>
      <c r="J13" s="178"/>
      <c r="K13" s="236"/>
      <c r="L13" s="236"/>
      <c r="M13" s="178"/>
      <c r="N13" s="97"/>
      <c r="O13" s="90"/>
      <c r="P13" s="90"/>
      <c r="Q13" s="90"/>
      <c r="R13" s="90"/>
      <c r="S13" s="90"/>
      <c r="T13" s="90"/>
      <c r="U13" s="90"/>
      <c r="V13" s="90"/>
    </row>
    <row r="14" spans="1:49" ht="20.100000000000001" customHeight="1" thickTop="1" x14ac:dyDescent="0.25">
      <c r="B14" s="199" t="s">
        <v>45</v>
      </c>
      <c r="C14" s="200"/>
      <c r="D14" s="200"/>
      <c r="E14" s="201"/>
      <c r="F14" s="203">
        <f>F12*0.3</f>
        <v>0</v>
      </c>
      <c r="G14" s="178"/>
      <c r="H14" s="105" t="s">
        <v>46</v>
      </c>
      <c r="I14" s="106">
        <f>F12-I13</f>
        <v>0</v>
      </c>
      <c r="J14" s="178"/>
      <c r="K14" s="222" t="s">
        <v>47</v>
      </c>
      <c r="L14" s="237">
        <f>L29</f>
        <v>0</v>
      </c>
      <c r="M14" s="178"/>
      <c r="N14" s="156"/>
      <c r="O14" s="90"/>
      <c r="P14" s="90"/>
      <c r="Q14" s="90"/>
      <c r="R14" s="90"/>
      <c r="S14" s="90"/>
      <c r="T14" s="90"/>
      <c r="U14" s="90"/>
      <c r="V14" s="90"/>
    </row>
    <row r="15" spans="1:49" ht="15.75" customHeight="1" x14ac:dyDescent="0.25">
      <c r="B15" s="196"/>
      <c r="C15" s="196"/>
      <c r="D15" s="196"/>
      <c r="E15" s="196"/>
      <c r="F15" s="196"/>
      <c r="G15" s="178"/>
      <c r="H15" s="178"/>
      <c r="I15" s="178"/>
      <c r="J15" s="178"/>
      <c r="K15" s="178"/>
      <c r="L15" s="178"/>
      <c r="M15" s="178"/>
      <c r="N15" s="97"/>
      <c r="O15" s="90"/>
      <c r="P15" s="90"/>
      <c r="Q15" s="90"/>
      <c r="R15" s="90"/>
      <c r="S15" s="90"/>
      <c r="T15" s="90"/>
      <c r="U15" s="90"/>
      <c r="V15" s="90"/>
    </row>
    <row r="16" spans="1:49" ht="17.100000000000001" customHeight="1" x14ac:dyDescent="0.25">
      <c r="B16" s="178"/>
      <c r="C16" s="178"/>
      <c r="D16" s="178"/>
      <c r="E16" s="178"/>
      <c r="F16" s="178"/>
      <c r="G16" s="178"/>
      <c r="H16" s="178"/>
      <c r="I16" s="178"/>
      <c r="J16" s="178"/>
      <c r="K16" s="215" t="s">
        <v>74</v>
      </c>
      <c r="L16" s="215" t="s">
        <v>120</v>
      </c>
      <c r="M16" s="178"/>
      <c r="N16" s="97"/>
      <c r="O16" s="90"/>
      <c r="P16" s="90"/>
      <c r="Q16" s="159"/>
      <c r="R16" s="160"/>
      <c r="S16" s="90"/>
      <c r="T16" s="90"/>
      <c r="U16" s="90"/>
      <c r="V16" s="90"/>
    </row>
    <row r="17" spans="2:22" x14ac:dyDescent="0.25">
      <c r="B17" s="196" t="s">
        <v>48</v>
      </c>
      <c r="C17" s="178"/>
      <c r="D17" s="178"/>
      <c r="E17" s="196" t="s">
        <v>118</v>
      </c>
      <c r="F17" s="178"/>
      <c r="G17" s="178"/>
      <c r="H17" s="196" t="s">
        <v>49</v>
      </c>
      <c r="I17" s="178"/>
      <c r="J17" s="178"/>
      <c r="K17" s="216">
        <v>1</v>
      </c>
      <c r="L17" s="217">
        <f>$F$14/4</f>
        <v>0</v>
      </c>
      <c r="M17" s="381" t="s">
        <v>50</v>
      </c>
      <c r="N17" s="97"/>
      <c r="O17" s="90"/>
      <c r="P17" s="90"/>
      <c r="Q17" s="159"/>
      <c r="R17" s="160"/>
      <c r="S17" s="90"/>
      <c r="T17" s="90"/>
      <c r="U17" s="90"/>
      <c r="V17" s="90"/>
    </row>
    <row r="18" spans="2:22" x14ac:dyDescent="0.25">
      <c r="B18" s="204" t="s">
        <v>119</v>
      </c>
      <c r="C18" s="204" t="s">
        <v>52</v>
      </c>
      <c r="D18" s="178"/>
      <c r="E18" s="204" t="s">
        <v>119</v>
      </c>
      <c r="F18" s="204" t="s">
        <v>54</v>
      </c>
      <c r="G18" s="178"/>
      <c r="H18" s="244" t="s">
        <v>47</v>
      </c>
      <c r="I18" s="245">
        <f>C25-F25</f>
        <v>0</v>
      </c>
      <c r="J18" s="178"/>
      <c r="K18" s="216">
        <v>2</v>
      </c>
      <c r="L18" s="217">
        <f>$F$14/4</f>
        <v>0</v>
      </c>
      <c r="M18" s="382"/>
      <c r="N18" s="97"/>
      <c r="O18" s="90"/>
      <c r="P18" s="90"/>
      <c r="Q18" s="159"/>
      <c r="R18" s="160"/>
      <c r="S18" s="90"/>
      <c r="T18" s="90"/>
      <c r="U18" s="90"/>
      <c r="V18" s="90"/>
    </row>
    <row r="19" spans="2:22" x14ac:dyDescent="0.25">
      <c r="B19" s="205" t="s">
        <v>55</v>
      </c>
      <c r="C19" s="284">
        <f>DECLARATION!G29</f>
        <v>0</v>
      </c>
      <c r="D19" s="178"/>
      <c r="E19" s="205" t="s">
        <v>55</v>
      </c>
      <c r="F19" s="284">
        <f>DECLARATION!I29</f>
        <v>0</v>
      </c>
      <c r="G19" s="178"/>
      <c r="H19" s="178"/>
      <c r="I19" s="178"/>
      <c r="J19" s="178"/>
      <c r="K19" s="216">
        <v>3</v>
      </c>
      <c r="L19" s="217">
        <f>$F$14/4</f>
        <v>0</v>
      </c>
      <c r="M19" s="382"/>
      <c r="N19" s="97"/>
      <c r="O19" s="90"/>
      <c r="P19" s="90"/>
      <c r="Q19" s="90"/>
      <c r="R19" s="90"/>
      <c r="S19" s="90"/>
      <c r="T19" s="90"/>
      <c r="U19" s="90"/>
      <c r="V19" s="90"/>
    </row>
    <row r="20" spans="2:22" ht="15.75" thickBot="1" x14ac:dyDescent="0.3">
      <c r="B20" s="205" t="s">
        <v>39</v>
      </c>
      <c r="C20" s="284">
        <f>DECLARATION!G30</f>
        <v>0</v>
      </c>
      <c r="D20" s="178"/>
      <c r="E20" s="205" t="s">
        <v>39</v>
      </c>
      <c r="F20" s="284">
        <f>DECLARATION!I30</f>
        <v>0</v>
      </c>
      <c r="G20" s="178"/>
      <c r="H20" s="178"/>
      <c r="I20" s="178"/>
      <c r="J20" s="178"/>
      <c r="K20" s="218">
        <v>4</v>
      </c>
      <c r="L20" s="219">
        <f>$F$14/4</f>
        <v>0</v>
      </c>
      <c r="M20" s="383"/>
      <c r="N20" s="97"/>
      <c r="O20" s="90"/>
      <c r="P20" s="90"/>
      <c r="Q20" s="90"/>
      <c r="R20" s="90"/>
      <c r="S20" s="90"/>
      <c r="T20" s="90"/>
      <c r="U20" s="90"/>
      <c r="V20" s="90"/>
    </row>
    <row r="21" spans="2:22" x14ac:dyDescent="0.25">
      <c r="B21" s="205" t="s">
        <v>41</v>
      </c>
      <c r="C21" s="284">
        <f>DECLARATION!G31</f>
        <v>0</v>
      </c>
      <c r="D21" s="178"/>
      <c r="E21" s="205" t="s">
        <v>41</v>
      </c>
      <c r="F21" s="284">
        <f>DECLARATION!I31</f>
        <v>0</v>
      </c>
      <c r="G21" s="178"/>
      <c r="H21" s="178"/>
      <c r="I21" s="178"/>
      <c r="J21" s="178"/>
      <c r="K21" s="220">
        <v>5</v>
      </c>
      <c r="L21" s="221">
        <f>IF($P$10&gt;$F$14,$P$10/8,$Q$10/8)</f>
        <v>0</v>
      </c>
      <c r="M21" s="381" t="s">
        <v>39</v>
      </c>
      <c r="N21" s="111"/>
      <c r="O21" s="161"/>
      <c r="P21" s="90"/>
      <c r="Q21" s="90"/>
      <c r="R21" s="90"/>
      <c r="S21" s="90"/>
      <c r="T21" s="90"/>
      <c r="U21" s="90"/>
      <c r="V21" s="90"/>
    </row>
    <row r="22" spans="2:22" x14ac:dyDescent="0.25">
      <c r="B22" s="206" t="s">
        <v>57</v>
      </c>
      <c r="C22" s="284">
        <f>DECLARATION!G32</f>
        <v>0</v>
      </c>
      <c r="D22" s="178"/>
      <c r="E22" s="206" t="s">
        <v>57</v>
      </c>
      <c r="F22" s="284">
        <f>DECLARATION!I32</f>
        <v>0</v>
      </c>
      <c r="G22" s="178"/>
      <c r="H22" s="178"/>
      <c r="I22" s="178"/>
      <c r="J22" s="178"/>
      <c r="K22" s="216">
        <v>6</v>
      </c>
      <c r="L22" s="221">
        <f t="shared" ref="L22:L28" si="0">IF($P$10&gt;$F$14,$P$10/8,$Q$10/8)</f>
        <v>0</v>
      </c>
      <c r="M22" s="382"/>
      <c r="N22" s="97"/>
      <c r="O22" s="161"/>
      <c r="P22" s="90"/>
      <c r="Q22" s="90"/>
      <c r="R22" s="90"/>
      <c r="S22" s="90"/>
      <c r="T22" s="90"/>
      <c r="U22" s="90"/>
      <c r="V22" s="90"/>
    </row>
    <row r="23" spans="2:22" x14ac:dyDescent="0.25">
      <c r="B23" s="206" t="s">
        <v>63</v>
      </c>
      <c r="C23" s="284">
        <f>DECLARATION!G33</f>
        <v>0</v>
      </c>
      <c r="D23" s="178"/>
      <c r="E23" s="206" t="s">
        <v>63</v>
      </c>
      <c r="F23" s="284">
        <f>DECLARATION!I33</f>
        <v>0</v>
      </c>
      <c r="G23" s="178"/>
      <c r="H23" s="178"/>
      <c r="I23" s="178"/>
      <c r="J23" s="178"/>
      <c r="K23" s="216">
        <v>7</v>
      </c>
      <c r="L23" s="221">
        <f t="shared" si="0"/>
        <v>0</v>
      </c>
      <c r="M23" s="382"/>
      <c r="N23" s="97"/>
      <c r="O23" s="161"/>
      <c r="P23" s="90"/>
      <c r="Q23" s="90"/>
      <c r="R23" s="90"/>
      <c r="S23" s="90"/>
      <c r="T23" s="90"/>
      <c r="U23" s="90"/>
      <c r="V23" s="90"/>
    </row>
    <row r="24" spans="2:22" ht="15.75" thickBot="1" x14ac:dyDescent="0.3">
      <c r="B24" s="206" t="s">
        <v>65</v>
      </c>
      <c r="C24" s="284">
        <f>DECLARATION!G34</f>
        <v>0</v>
      </c>
      <c r="D24" s="178"/>
      <c r="E24" s="206" t="s">
        <v>65</v>
      </c>
      <c r="F24" s="284">
        <f>DECLARATION!I34</f>
        <v>0</v>
      </c>
      <c r="G24" s="178"/>
      <c r="H24" s="178"/>
      <c r="I24" s="178"/>
      <c r="J24" s="178"/>
      <c r="K24" s="216">
        <v>8</v>
      </c>
      <c r="L24" s="221">
        <f t="shared" si="0"/>
        <v>0</v>
      </c>
      <c r="M24" s="383"/>
      <c r="N24" s="97"/>
      <c r="O24" s="161"/>
      <c r="P24" s="90"/>
      <c r="Q24" s="90"/>
      <c r="R24" s="90"/>
      <c r="S24" s="90"/>
      <c r="T24" s="90"/>
      <c r="U24" s="90"/>
      <c r="V24" s="90"/>
    </row>
    <row r="25" spans="2:22" ht="15.75" thickTop="1" x14ac:dyDescent="0.25">
      <c r="B25" s="207" t="s">
        <v>47</v>
      </c>
      <c r="C25" s="208">
        <f>SUM(C19:C24)</f>
        <v>0</v>
      </c>
      <c r="D25" s="178"/>
      <c r="E25" s="207" t="s">
        <v>47</v>
      </c>
      <c r="F25" s="208">
        <f>SUM(F19:F24)</f>
        <v>0</v>
      </c>
      <c r="G25" s="178"/>
      <c r="H25" s="178"/>
      <c r="I25" s="178"/>
      <c r="J25" s="178"/>
      <c r="K25" s="216">
        <v>9</v>
      </c>
      <c r="L25" s="221">
        <f t="shared" si="0"/>
        <v>0</v>
      </c>
      <c r="M25" s="381" t="s">
        <v>41</v>
      </c>
      <c r="N25" s="97"/>
      <c r="O25" s="161"/>
      <c r="P25" s="90"/>
      <c r="Q25" s="90"/>
      <c r="R25" s="90"/>
      <c r="S25" s="90"/>
      <c r="T25" s="90"/>
      <c r="U25" s="90"/>
      <c r="V25" s="90"/>
    </row>
    <row r="26" spans="2:22" x14ac:dyDescent="0.25">
      <c r="B26" s="186"/>
      <c r="C26" s="241"/>
      <c r="D26" s="178"/>
      <c r="E26" s="178"/>
      <c r="F26" s="178"/>
      <c r="G26" s="178"/>
      <c r="H26" s="178"/>
      <c r="I26" s="178"/>
      <c r="J26" s="178"/>
      <c r="K26" s="216">
        <v>10</v>
      </c>
      <c r="L26" s="221">
        <f t="shared" si="0"/>
        <v>0</v>
      </c>
      <c r="M26" s="382"/>
      <c r="N26" s="97"/>
      <c r="O26" s="161"/>
      <c r="P26" s="90"/>
      <c r="Q26" s="90"/>
      <c r="R26" s="90"/>
      <c r="S26" s="90"/>
      <c r="T26" s="90"/>
      <c r="U26" s="90"/>
      <c r="V26" s="90"/>
    </row>
    <row r="27" spans="2:22" ht="14.1" customHeight="1" x14ac:dyDescent="0.25">
      <c r="B27" s="186"/>
      <c r="C27" s="241"/>
      <c r="D27" s="178"/>
      <c r="E27" s="178"/>
      <c r="F27" s="178"/>
      <c r="G27" s="178"/>
      <c r="H27" s="178"/>
      <c r="I27" s="178"/>
      <c r="J27" s="178"/>
      <c r="K27" s="216">
        <v>11</v>
      </c>
      <c r="L27" s="221">
        <f t="shared" si="0"/>
        <v>0</v>
      </c>
      <c r="M27" s="382"/>
      <c r="N27" s="97"/>
      <c r="O27" s="161"/>
      <c r="P27" s="90"/>
      <c r="Q27" s="90"/>
      <c r="R27" s="90"/>
      <c r="S27" s="90"/>
      <c r="T27" s="90"/>
      <c r="U27" s="90"/>
      <c r="V27" s="90"/>
    </row>
    <row r="28" spans="2:22" ht="19.5" thickBot="1" x14ac:dyDescent="0.35">
      <c r="B28" s="242"/>
      <c r="C28" s="178"/>
      <c r="D28" s="178"/>
      <c r="E28" s="178"/>
      <c r="F28" s="178"/>
      <c r="G28" s="178"/>
      <c r="H28" s="178"/>
      <c r="I28" s="178"/>
      <c r="J28" s="178"/>
      <c r="K28" s="216">
        <v>12</v>
      </c>
      <c r="L28" s="221">
        <f t="shared" si="0"/>
        <v>0</v>
      </c>
      <c r="M28" s="383"/>
      <c r="N28" s="97"/>
      <c r="O28" s="161"/>
      <c r="P28" s="90"/>
      <c r="Q28" s="90"/>
      <c r="R28" s="90"/>
      <c r="S28" s="90"/>
      <c r="T28" s="90"/>
      <c r="U28" s="90"/>
      <c r="V28" s="90"/>
    </row>
    <row r="29" spans="2:22" ht="15.75" thickTop="1" x14ac:dyDescent="0.25">
      <c r="B29" s="178"/>
      <c r="C29" s="178"/>
      <c r="D29" s="178"/>
      <c r="E29" s="178"/>
      <c r="F29" s="178"/>
      <c r="G29" s="178"/>
      <c r="H29" s="178"/>
      <c r="I29" s="178"/>
      <c r="J29" s="178"/>
      <c r="K29" s="222" t="s">
        <v>47</v>
      </c>
      <c r="L29" s="223">
        <f>SUM(L17:L28)</f>
        <v>0</v>
      </c>
      <c r="M29" s="178"/>
      <c r="N29" s="97"/>
      <c r="O29" s="90"/>
      <c r="P29" s="90"/>
      <c r="Q29" s="90"/>
      <c r="R29" s="90"/>
      <c r="S29" s="90"/>
      <c r="T29" s="90"/>
      <c r="U29" s="90"/>
      <c r="V29" s="90"/>
    </row>
    <row r="30" spans="2:22" x14ac:dyDescent="0.25">
      <c r="B30" s="178"/>
      <c r="C30" s="178"/>
      <c r="D30" s="178"/>
      <c r="E30" s="178"/>
      <c r="F30" s="178"/>
      <c r="G30" s="178"/>
      <c r="H30" s="178"/>
      <c r="I30" s="178"/>
      <c r="J30" s="178"/>
      <c r="K30" s="178"/>
      <c r="L30" s="178"/>
      <c r="M30" s="178"/>
      <c r="N30" s="97"/>
      <c r="O30" s="90"/>
      <c r="P30" s="90"/>
      <c r="Q30" s="90"/>
      <c r="R30" s="90"/>
      <c r="S30" s="90"/>
      <c r="T30" s="90"/>
      <c r="U30" s="90"/>
      <c r="V30" s="90"/>
    </row>
    <row r="31" spans="2:22" ht="27.95" customHeight="1" x14ac:dyDescent="0.25">
      <c r="B31" s="178"/>
      <c r="C31" s="178"/>
      <c r="D31" s="178"/>
      <c r="G31" s="178"/>
      <c r="H31" s="178"/>
      <c r="I31" s="178"/>
      <c r="K31" s="379" t="s">
        <v>58</v>
      </c>
      <c r="L31" s="380"/>
      <c r="M31" s="196"/>
      <c r="N31" s="97"/>
      <c r="O31" s="90"/>
      <c r="P31" s="90"/>
      <c r="Q31" s="90"/>
      <c r="R31" s="90"/>
      <c r="S31" s="90"/>
      <c r="T31" s="90"/>
      <c r="U31" s="90"/>
      <c r="V31" s="90"/>
    </row>
    <row r="32" spans="2:22" x14ac:dyDescent="0.25">
      <c r="B32" s="178"/>
      <c r="C32" s="178"/>
      <c r="D32" s="178"/>
      <c r="G32" s="178"/>
      <c r="H32" s="178"/>
      <c r="I32" s="178"/>
      <c r="J32" s="260"/>
      <c r="K32" s="225" t="s">
        <v>59</v>
      </c>
      <c r="L32" s="247">
        <f>IF(($L$29=$I$13),I14,0)</f>
        <v>0</v>
      </c>
      <c r="M32" s="224"/>
      <c r="N32" s="97"/>
      <c r="O32" s="162"/>
      <c r="P32" s="90"/>
      <c r="Q32" s="90"/>
      <c r="R32" s="90"/>
      <c r="S32" s="90"/>
      <c r="T32" s="90"/>
      <c r="U32" s="90"/>
      <c r="V32" s="90"/>
    </row>
    <row r="33" spans="2:22" ht="15" customHeight="1" x14ac:dyDescent="0.25">
      <c r="B33" s="178"/>
      <c r="C33" s="178"/>
      <c r="D33" s="178"/>
      <c r="G33" s="178"/>
      <c r="H33" s="178"/>
      <c r="I33" s="178"/>
      <c r="J33" s="259"/>
      <c r="K33" s="246" t="s">
        <v>60</v>
      </c>
      <c r="L33" s="248">
        <f>IF(($L$29=$F$14),I12,0)</f>
        <v>0</v>
      </c>
      <c r="M33" s="178"/>
      <c r="N33" s="97"/>
      <c r="O33" s="116"/>
      <c r="P33" s="90"/>
      <c r="Q33" s="90"/>
      <c r="R33" s="90"/>
      <c r="S33" s="90"/>
      <c r="T33" s="90"/>
      <c r="U33" s="90"/>
      <c r="V33" s="90"/>
    </row>
    <row r="34" spans="2:22" x14ac:dyDescent="0.25">
      <c r="B34" s="196" t="s">
        <v>124</v>
      </c>
      <c r="C34" s="178"/>
      <c r="D34" s="178"/>
      <c r="G34" s="178"/>
      <c r="H34" s="178"/>
      <c r="I34" s="178"/>
      <c r="J34" s="178"/>
      <c r="K34" s="178"/>
      <c r="L34" s="178"/>
      <c r="M34" s="178"/>
    </row>
    <row r="35" spans="2:22" x14ac:dyDescent="0.25">
      <c r="B35" s="299"/>
      <c r="C35" s="290"/>
      <c r="D35" s="290"/>
      <c r="E35" s="290"/>
      <c r="F35" s="290"/>
      <c r="G35" s="290"/>
      <c r="H35" s="290"/>
      <c r="I35" s="291"/>
      <c r="K35" s="373" t="s">
        <v>85</v>
      </c>
      <c r="L35" s="374"/>
    </row>
    <row r="36" spans="2:22" x14ac:dyDescent="0.25">
      <c r="B36" s="295"/>
      <c r="C36" s="292"/>
      <c r="D36" s="292"/>
      <c r="E36" s="292"/>
      <c r="F36" s="292"/>
      <c r="G36" s="292"/>
      <c r="H36" s="292"/>
      <c r="I36" s="296"/>
      <c r="K36" s="371" t="s">
        <v>86</v>
      </c>
      <c r="L36" s="372"/>
    </row>
    <row r="37" spans="2:22" x14ac:dyDescent="0.25">
      <c r="B37" s="295"/>
      <c r="C37" s="292"/>
      <c r="D37" s="292"/>
      <c r="E37" s="292"/>
      <c r="F37" s="292"/>
      <c r="G37" s="292"/>
      <c r="H37" s="292"/>
      <c r="I37" s="296"/>
      <c r="K37" s="371" t="s">
        <v>138</v>
      </c>
      <c r="L37" s="372"/>
    </row>
    <row r="38" spans="2:22" x14ac:dyDescent="0.25">
      <c r="B38" s="295"/>
      <c r="C38" s="292"/>
      <c r="D38" s="292"/>
      <c r="E38" s="292"/>
      <c r="F38" s="292"/>
      <c r="G38" s="292"/>
      <c r="H38" s="292"/>
      <c r="I38" s="296"/>
      <c r="K38" s="285"/>
      <c r="L38" s="286"/>
    </row>
    <row r="39" spans="2:22" x14ac:dyDescent="0.25">
      <c r="B39" s="295"/>
      <c r="C39" s="292"/>
      <c r="D39" s="292"/>
      <c r="E39" s="292"/>
      <c r="F39" s="292"/>
      <c r="G39" s="292"/>
      <c r="H39" s="292"/>
      <c r="I39" s="296"/>
      <c r="K39" s="285"/>
      <c r="L39" s="286"/>
    </row>
    <row r="40" spans="2:22" x14ac:dyDescent="0.25">
      <c r="B40" s="297"/>
      <c r="C40" s="293"/>
      <c r="D40" s="293"/>
      <c r="E40" s="293"/>
      <c r="F40" s="293"/>
      <c r="G40" s="293"/>
      <c r="H40" s="293"/>
      <c r="I40" s="298"/>
      <c r="K40" s="287"/>
      <c r="L40" s="288"/>
    </row>
    <row r="42" spans="2:22" x14ac:dyDescent="0.25">
      <c r="B42" s="196" t="s">
        <v>125</v>
      </c>
    </row>
    <row r="43" spans="2:22" x14ac:dyDescent="0.25">
      <c r="B43" s="299"/>
      <c r="C43" s="290"/>
      <c r="D43" s="290"/>
      <c r="E43" s="290"/>
      <c r="F43" s="290"/>
      <c r="G43" s="290"/>
      <c r="H43" s="290"/>
      <c r="I43" s="291"/>
      <c r="K43" s="373" t="s">
        <v>85</v>
      </c>
      <c r="L43" s="374"/>
    </row>
    <row r="44" spans="2:22" x14ac:dyDescent="0.25">
      <c r="B44" s="295"/>
      <c r="C44" s="292"/>
      <c r="D44" s="292"/>
      <c r="E44" s="292"/>
      <c r="F44" s="292"/>
      <c r="G44" s="292"/>
      <c r="H44" s="292"/>
      <c r="I44" s="296"/>
      <c r="K44" s="371" t="s">
        <v>86</v>
      </c>
      <c r="L44" s="372"/>
    </row>
    <row r="45" spans="2:22" x14ac:dyDescent="0.25">
      <c r="B45" s="295"/>
      <c r="C45" s="292"/>
      <c r="D45" s="292"/>
      <c r="E45" s="292"/>
      <c r="F45" s="292"/>
      <c r="G45" s="292"/>
      <c r="H45" s="292"/>
      <c r="I45" s="296"/>
      <c r="K45" s="371" t="s">
        <v>138</v>
      </c>
      <c r="L45" s="372"/>
    </row>
    <row r="46" spans="2:22" x14ac:dyDescent="0.25">
      <c r="B46" s="295"/>
      <c r="C46" s="292"/>
      <c r="D46" s="292"/>
      <c r="E46" s="292"/>
      <c r="F46" s="292"/>
      <c r="G46" s="292"/>
      <c r="H46" s="292"/>
      <c r="I46" s="296"/>
      <c r="K46" s="285"/>
      <c r="L46" s="286"/>
    </row>
    <row r="47" spans="2:22" x14ac:dyDescent="0.25">
      <c r="B47" s="295"/>
      <c r="C47" s="292"/>
      <c r="D47" s="292"/>
      <c r="E47" s="292"/>
      <c r="F47" s="292"/>
      <c r="G47" s="292"/>
      <c r="H47" s="292"/>
      <c r="I47" s="296"/>
      <c r="K47" s="285"/>
      <c r="L47" s="286"/>
    </row>
    <row r="48" spans="2:22" x14ac:dyDescent="0.25">
      <c r="B48" s="297"/>
      <c r="C48" s="293"/>
      <c r="D48" s="293"/>
      <c r="E48" s="293"/>
      <c r="F48" s="293"/>
      <c r="G48" s="293"/>
      <c r="H48" s="293"/>
      <c r="I48" s="298"/>
      <c r="K48" s="287"/>
      <c r="L48" s="288"/>
    </row>
  </sheetData>
  <mergeCells count="14">
    <mergeCell ref="K45:L45"/>
    <mergeCell ref="K35:L35"/>
    <mergeCell ref="K36:L36"/>
    <mergeCell ref="K43:L43"/>
    <mergeCell ref="K44:L44"/>
    <mergeCell ref="M21:M24"/>
    <mergeCell ref="M25:M28"/>
    <mergeCell ref="K31:L31"/>
    <mergeCell ref="K37:L37"/>
    <mergeCell ref="B2:M2"/>
    <mergeCell ref="C4:F4"/>
    <mergeCell ref="H6:I6"/>
    <mergeCell ref="K6:L6"/>
    <mergeCell ref="M17:M20"/>
  </mergeCells>
  <phoneticPr fontId="39"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7A29-80E4-48F4-A051-FDE9F10986A6}">
  <sheetPr codeName="Feuil4">
    <tabColor rgb="FF5E514D"/>
  </sheetPr>
  <dimension ref="A1:AW52"/>
  <sheetViews>
    <sheetView showGridLines="0" topLeftCell="A5" zoomScaleNormal="100" workbookViewId="0">
      <selection activeCell="H25" sqref="H25"/>
    </sheetView>
  </sheetViews>
  <sheetFormatPr baseColWidth="10" defaultColWidth="11.42578125" defaultRowHeight="15" x14ac:dyDescent="0.25"/>
  <cols>
    <col min="1" max="1" width="2.85546875" customWidth="1"/>
    <col min="2" max="2" width="15.5703125" customWidth="1"/>
    <col min="3" max="3" width="13.85546875" customWidth="1"/>
    <col min="4" max="4" width="8.140625" customWidth="1"/>
    <col min="5" max="5" width="15.5703125" customWidth="1"/>
    <col min="6" max="6" width="14.5703125" customWidth="1"/>
    <col min="7" max="7" width="6.85546875" customWidth="1"/>
    <col min="8" max="8" width="13.5703125" customWidth="1"/>
    <col min="9" max="9" width="13.140625" customWidth="1"/>
    <col min="10" max="10" width="4" customWidth="1"/>
    <col min="11" max="11" width="14" customWidth="1"/>
    <col min="12" max="12" width="14.42578125" customWidth="1"/>
    <col min="13" max="13" width="4.42578125" customWidth="1"/>
    <col min="15" max="15" width="12.85546875" customWidth="1"/>
    <col min="17" max="17" width="12.42578125" bestFit="1" customWidth="1"/>
    <col min="18" max="18" width="11.5703125" bestFit="1" customWidth="1"/>
  </cols>
  <sheetData>
    <row r="1" spans="1:49" s="62" customFormat="1" ht="12.75" x14ac:dyDescent="0.2">
      <c r="A1" s="56"/>
      <c r="B1" s="57"/>
      <c r="C1" s="58"/>
      <c r="D1" s="59"/>
      <c r="E1" s="59"/>
      <c r="F1" s="59"/>
      <c r="G1" s="59"/>
      <c r="H1" s="59"/>
      <c r="I1" s="58"/>
      <c r="J1" s="58"/>
      <c r="K1" s="58"/>
      <c r="L1" s="59"/>
      <c r="M1" s="59"/>
      <c r="N1" s="57"/>
      <c r="O1" s="56"/>
      <c r="P1" s="59"/>
      <c r="Q1" s="56"/>
      <c r="R1" s="56"/>
      <c r="S1" s="60"/>
      <c r="T1" s="60"/>
      <c r="U1" s="60"/>
      <c r="V1" s="56"/>
      <c r="W1" s="59"/>
      <c r="X1" s="59"/>
      <c r="Y1" s="59"/>
      <c r="Z1" s="59"/>
      <c r="AA1" s="59"/>
      <c r="AB1" s="56"/>
      <c r="AC1" s="61"/>
      <c r="AD1" s="61"/>
      <c r="AE1" s="61"/>
      <c r="AS1" s="63"/>
      <c r="AV1" s="64"/>
      <c r="AW1" s="64"/>
    </row>
    <row r="2" spans="1:49" s="70" customFormat="1" ht="34.5" x14ac:dyDescent="0.45">
      <c r="A2" s="65"/>
      <c r="B2" s="393" t="s">
        <v>22</v>
      </c>
      <c r="C2" s="393"/>
      <c r="D2" s="393"/>
      <c r="E2" s="393"/>
      <c r="F2" s="393"/>
      <c r="G2" s="393"/>
      <c r="H2" s="393"/>
      <c r="I2" s="393"/>
      <c r="J2" s="393"/>
      <c r="K2" s="393"/>
      <c r="L2" s="393"/>
      <c r="M2" s="393"/>
      <c r="O2" s="65"/>
      <c r="P2" s="71"/>
      <c r="R2" s="72"/>
      <c r="S2" s="65"/>
      <c r="T2" s="65"/>
      <c r="U2" s="65"/>
      <c r="V2" s="65"/>
      <c r="W2" s="68"/>
      <c r="X2" s="68"/>
      <c r="Y2" s="68"/>
      <c r="Z2" s="68"/>
      <c r="AA2" s="68"/>
      <c r="AB2" s="65"/>
      <c r="AC2" s="73"/>
      <c r="AD2" s="74"/>
      <c r="AE2" s="74"/>
      <c r="AF2" s="75"/>
      <c r="AG2" s="75"/>
      <c r="AH2" s="75"/>
      <c r="AI2" s="75"/>
      <c r="AJ2" s="75"/>
      <c r="AS2" s="76"/>
      <c r="AV2" s="77"/>
      <c r="AW2" s="77"/>
    </row>
    <row r="3" spans="1:49" s="62" customFormat="1" ht="12.75" x14ac:dyDescent="0.2">
      <c r="A3" s="56"/>
      <c r="B3" s="57"/>
      <c r="C3" s="58"/>
      <c r="D3" s="59"/>
      <c r="E3" s="59"/>
      <c r="F3" s="59"/>
      <c r="G3" s="59"/>
      <c r="H3" s="59"/>
      <c r="I3" s="58"/>
      <c r="J3" s="58"/>
      <c r="K3" s="58"/>
      <c r="L3" s="59"/>
      <c r="M3" s="59"/>
      <c r="N3" s="57"/>
      <c r="O3" s="56"/>
      <c r="P3" s="59"/>
      <c r="Q3" s="56"/>
      <c r="R3" s="56"/>
      <c r="S3" s="60"/>
      <c r="T3" s="60"/>
      <c r="U3" s="60"/>
      <c r="V3" s="56"/>
      <c r="W3" s="59"/>
      <c r="X3" s="59"/>
      <c r="Y3" s="59"/>
      <c r="Z3" s="59"/>
      <c r="AA3" s="59"/>
      <c r="AB3" s="56"/>
      <c r="AC3" s="61"/>
      <c r="AD3" s="61"/>
      <c r="AE3" s="61"/>
      <c r="AS3" s="63"/>
      <c r="AV3" s="64"/>
      <c r="AW3" s="64"/>
    </row>
    <row r="4" spans="1:49" s="80" customFormat="1" ht="18" customHeight="1" x14ac:dyDescent="0.25">
      <c r="A4" s="78"/>
      <c r="B4" s="261" t="s">
        <v>23</v>
      </c>
      <c r="C4" s="394">
        <f>DECLARATION!G10</f>
        <v>0</v>
      </c>
      <c r="D4" s="395"/>
      <c r="E4" s="395"/>
      <c r="F4" s="396"/>
      <c r="G4" s="251"/>
      <c r="H4" s="251"/>
      <c r="I4" s="251"/>
      <c r="J4" s="251"/>
      <c r="K4" s="251"/>
      <c r="L4" s="251"/>
      <c r="M4" s="252"/>
      <c r="O4" s="78"/>
      <c r="P4" s="71"/>
      <c r="R4" s="72"/>
      <c r="S4" s="78"/>
      <c r="T4" s="78"/>
      <c r="U4" s="78"/>
      <c r="V4" s="78"/>
      <c r="W4" s="79"/>
      <c r="X4" s="79"/>
      <c r="Y4" s="79"/>
      <c r="Z4" s="79"/>
      <c r="AA4" s="79"/>
      <c r="AB4" s="78"/>
      <c r="AC4" s="81"/>
      <c r="AD4" s="82"/>
      <c r="AE4" s="82"/>
      <c r="AF4" s="83"/>
      <c r="AG4" s="83"/>
      <c r="AH4" s="83"/>
      <c r="AI4" s="83"/>
      <c r="AJ4" s="83"/>
      <c r="AS4" s="84"/>
      <c r="AV4" s="85"/>
      <c r="AW4" s="85"/>
    </row>
    <row r="5" spans="1:49" s="62" customFormat="1" ht="8.4499999999999993" customHeight="1" x14ac:dyDescent="0.2">
      <c r="A5" s="56"/>
      <c r="B5" s="253"/>
      <c r="C5" s="254"/>
      <c r="D5" s="255"/>
      <c r="E5" s="255"/>
      <c r="F5" s="255"/>
      <c r="G5" s="255"/>
      <c r="H5" s="255"/>
      <c r="I5" s="254"/>
      <c r="J5" s="254"/>
      <c r="K5" s="254"/>
      <c r="L5" s="255"/>
      <c r="M5" s="255"/>
      <c r="N5" s="151"/>
      <c r="O5" s="148"/>
      <c r="P5" s="149"/>
      <c r="Q5" s="148"/>
      <c r="R5" s="148"/>
      <c r="S5" s="150"/>
      <c r="T5" s="60"/>
      <c r="U5" s="60"/>
      <c r="V5" s="56"/>
      <c r="W5" s="59"/>
      <c r="X5" s="59"/>
      <c r="Y5" s="59"/>
      <c r="Z5" s="59"/>
      <c r="AA5" s="59"/>
      <c r="AB5" s="56"/>
      <c r="AC5" s="61"/>
      <c r="AD5" s="61"/>
      <c r="AE5" s="61"/>
      <c r="AS5" s="63"/>
      <c r="AV5" s="64"/>
      <c r="AW5" s="64"/>
    </row>
    <row r="6" spans="1:49" ht="20.100000000000001" customHeight="1" x14ac:dyDescent="0.25">
      <c r="B6" s="199" t="s">
        <v>24</v>
      </c>
      <c r="C6" s="200"/>
      <c r="D6" s="200"/>
      <c r="E6" s="201"/>
      <c r="F6" s="202" t="s">
        <v>61</v>
      </c>
      <c r="G6" s="178"/>
      <c r="H6" s="378" t="s">
        <v>26</v>
      </c>
      <c r="I6" s="378"/>
      <c r="J6" s="178"/>
      <c r="K6" s="378" t="s">
        <v>27</v>
      </c>
      <c r="L6" s="378"/>
      <c r="M6" s="178"/>
      <c r="N6" s="90"/>
      <c r="O6" s="97"/>
      <c r="P6" s="97"/>
      <c r="Q6" s="97"/>
      <c r="R6" s="90"/>
      <c r="S6" s="90"/>
    </row>
    <row r="7" spans="1:49" ht="8.4499999999999993" customHeight="1" x14ac:dyDescent="0.25">
      <c r="B7" s="196"/>
      <c r="C7" s="196"/>
      <c r="D7" s="196"/>
      <c r="E7" s="196"/>
      <c r="F7" s="186"/>
      <c r="G7" s="178"/>
      <c r="H7" s="209"/>
      <c r="I7" s="209"/>
      <c r="J7" s="178"/>
      <c r="K7" s="243"/>
      <c r="L7" s="243"/>
      <c r="M7" s="178"/>
      <c r="N7" s="141"/>
      <c r="O7" s="97"/>
      <c r="P7" s="98"/>
      <c r="Q7" s="97"/>
      <c r="R7" s="90"/>
      <c r="S7" s="90"/>
    </row>
    <row r="8" spans="1:49" ht="20.100000000000001" customHeight="1" x14ac:dyDescent="0.25">
      <c r="B8" s="199" t="s">
        <v>31</v>
      </c>
      <c r="C8" s="200"/>
      <c r="D8" s="200"/>
      <c r="E8" s="201"/>
      <c r="F8" s="202" t="s">
        <v>25</v>
      </c>
      <c r="G8" s="178"/>
      <c r="H8" s="209" t="s">
        <v>32</v>
      </c>
      <c r="I8" s="213">
        <f>F12*10</f>
        <v>0</v>
      </c>
      <c r="J8" s="178"/>
      <c r="K8" s="209" t="s">
        <v>33</v>
      </c>
      <c r="L8" s="213">
        <f>L17+L18+L19+L20</f>
        <v>0</v>
      </c>
      <c r="M8" s="178"/>
      <c r="N8" s="90"/>
      <c r="O8" s="101">
        <f>I18*0.1</f>
        <v>0</v>
      </c>
      <c r="P8" s="101">
        <f>IF(O8&gt;F12,F12,O8)</f>
        <v>0</v>
      </c>
      <c r="Q8" s="101">
        <f>IF(O8&lt;F14,F14,O8)</f>
        <v>0</v>
      </c>
      <c r="R8" s="90"/>
      <c r="S8" s="97"/>
      <c r="T8" s="90"/>
      <c r="U8" s="90"/>
    </row>
    <row r="9" spans="1:49" ht="8.4499999999999993" customHeight="1" x14ac:dyDescent="0.25">
      <c r="B9" s="196"/>
      <c r="C9" s="196"/>
      <c r="D9" s="196"/>
      <c r="E9" s="196"/>
      <c r="F9" s="196"/>
      <c r="G9" s="178"/>
      <c r="H9" s="209"/>
      <c r="I9" s="209"/>
      <c r="J9" s="178"/>
      <c r="K9" s="209"/>
      <c r="L9" s="209"/>
      <c r="M9" s="178"/>
      <c r="N9" s="90"/>
      <c r="O9" s="101">
        <f>F14</f>
        <v>0</v>
      </c>
      <c r="P9" s="101">
        <f>F14</f>
        <v>0</v>
      </c>
      <c r="Q9" s="101">
        <f>F14</f>
        <v>0</v>
      </c>
      <c r="R9" s="90"/>
      <c r="S9" s="97"/>
      <c r="T9" s="90"/>
      <c r="U9" s="90"/>
    </row>
    <row r="10" spans="1:49" ht="20.100000000000001" customHeight="1" x14ac:dyDescent="0.25">
      <c r="B10" s="199" t="s">
        <v>36</v>
      </c>
      <c r="C10" s="200"/>
      <c r="D10" s="200"/>
      <c r="E10" s="201"/>
      <c r="F10" s="202" t="s">
        <v>62</v>
      </c>
      <c r="G10" s="178"/>
      <c r="H10" s="209" t="s">
        <v>38</v>
      </c>
      <c r="I10" s="213">
        <f>F12*3</f>
        <v>0</v>
      </c>
      <c r="J10" s="178"/>
      <c r="K10" s="209" t="s">
        <v>39</v>
      </c>
      <c r="L10" s="213">
        <f>L21+L22+L23+L24</f>
        <v>0</v>
      </c>
      <c r="M10" s="178"/>
      <c r="N10" s="90"/>
      <c r="O10" s="103">
        <f>O8-O9</f>
        <v>0</v>
      </c>
      <c r="P10" s="101">
        <f>P8-P9</f>
        <v>0</v>
      </c>
      <c r="Q10" s="101">
        <f>Q8-Q9</f>
        <v>0</v>
      </c>
      <c r="R10" s="90"/>
      <c r="S10" s="97"/>
      <c r="T10" s="90"/>
      <c r="U10" s="90"/>
    </row>
    <row r="11" spans="1:49" ht="12.95" customHeight="1" x14ac:dyDescent="0.25">
      <c r="B11" s="196"/>
      <c r="C11" s="196"/>
      <c r="D11" s="196"/>
      <c r="E11" s="196"/>
      <c r="F11" s="196"/>
      <c r="G11" s="178"/>
      <c r="H11" s="209"/>
      <c r="I11" s="209"/>
      <c r="J11" s="178"/>
      <c r="K11" s="209" t="s">
        <v>41</v>
      </c>
      <c r="L11" s="213">
        <f>L25+L26+L27+L28</f>
        <v>0</v>
      </c>
      <c r="M11" s="178"/>
      <c r="N11" s="90"/>
      <c r="O11" s="97"/>
      <c r="P11" s="97"/>
      <c r="Q11" s="97"/>
      <c r="R11" s="90"/>
      <c r="S11" s="97"/>
      <c r="T11" s="90"/>
      <c r="U11" s="90"/>
    </row>
    <row r="12" spans="1:49" ht="20.100000000000001" customHeight="1" x14ac:dyDescent="0.25">
      <c r="B12" s="199" t="s">
        <v>42</v>
      </c>
      <c r="C12" s="200"/>
      <c r="D12" s="200"/>
      <c r="E12" s="201"/>
      <c r="F12" s="203">
        <f>DECLARATION!M10</f>
        <v>0</v>
      </c>
      <c r="G12" s="178"/>
      <c r="H12" s="209" t="s">
        <v>43</v>
      </c>
      <c r="I12" s="213">
        <f>F12-F14</f>
        <v>0</v>
      </c>
      <c r="J12" s="178"/>
      <c r="K12" s="209" t="s">
        <v>57</v>
      </c>
      <c r="L12" s="213">
        <f>L29+L30+L31+L32</f>
        <v>0</v>
      </c>
      <c r="M12" s="178"/>
      <c r="N12" s="90"/>
      <c r="O12" s="97"/>
      <c r="P12" s="97"/>
      <c r="Q12" s="97"/>
      <c r="R12" s="90"/>
      <c r="S12" s="97"/>
      <c r="T12" s="90"/>
      <c r="U12" s="90"/>
    </row>
    <row r="13" spans="1:49" ht="13.5" customHeight="1" thickBot="1" x14ac:dyDescent="0.3">
      <c r="B13" s="196"/>
      <c r="C13" s="196"/>
      <c r="D13" s="196"/>
      <c r="E13" s="196"/>
      <c r="F13" s="196"/>
      <c r="G13" s="178"/>
      <c r="H13" s="209" t="s">
        <v>44</v>
      </c>
      <c r="I13" s="262">
        <f>I18*0.1</f>
        <v>0</v>
      </c>
      <c r="J13" s="178"/>
      <c r="K13" s="236"/>
      <c r="L13" s="236"/>
      <c r="M13" s="178"/>
      <c r="N13" s="90"/>
      <c r="O13" s="97"/>
      <c r="P13" s="97"/>
      <c r="Q13" s="97"/>
      <c r="R13" s="90"/>
      <c r="S13" s="97"/>
      <c r="T13" s="90"/>
      <c r="U13" s="90"/>
    </row>
    <row r="14" spans="1:49" ht="20.100000000000001" customHeight="1" thickTop="1" x14ac:dyDescent="0.25">
      <c r="B14" s="199" t="s">
        <v>45</v>
      </c>
      <c r="C14" s="200"/>
      <c r="D14" s="200"/>
      <c r="E14" s="201"/>
      <c r="F14" s="203">
        <f>F12*0.3</f>
        <v>0</v>
      </c>
      <c r="G14" s="178"/>
      <c r="H14" s="105" t="s">
        <v>46</v>
      </c>
      <c r="I14" s="283">
        <f>F12-I13</f>
        <v>0</v>
      </c>
      <c r="J14" s="178"/>
      <c r="K14" s="222" t="s">
        <v>47</v>
      </c>
      <c r="L14" s="237">
        <f>L33</f>
        <v>0</v>
      </c>
      <c r="M14" s="178"/>
      <c r="N14" s="97"/>
      <c r="O14" s="157"/>
      <c r="P14" s="97"/>
      <c r="Q14" s="97"/>
      <c r="R14" s="97"/>
      <c r="S14" s="97"/>
      <c r="T14" s="90"/>
      <c r="U14" s="90"/>
    </row>
    <row r="15" spans="1:49" ht="15.75" customHeight="1" x14ac:dyDescent="0.25">
      <c r="B15" s="196"/>
      <c r="C15" s="196"/>
      <c r="D15" s="196"/>
      <c r="E15" s="196"/>
      <c r="F15" s="196"/>
      <c r="G15" s="178"/>
      <c r="H15" s="178"/>
      <c r="I15" s="178"/>
      <c r="J15" s="178"/>
      <c r="K15" s="178"/>
      <c r="L15" s="178"/>
      <c r="M15" s="178"/>
      <c r="N15" s="97"/>
      <c r="O15" s="97"/>
      <c r="P15" s="97"/>
      <c r="Q15" s="97"/>
      <c r="R15" s="97"/>
      <c r="S15" s="97"/>
      <c r="T15" s="90"/>
      <c r="U15" s="90"/>
    </row>
    <row r="16" spans="1:49" ht="17.100000000000001" customHeight="1" x14ac:dyDescent="0.25">
      <c r="B16" s="178"/>
      <c r="C16" s="178"/>
      <c r="D16" s="178"/>
      <c r="E16" s="178"/>
      <c r="F16" s="178"/>
      <c r="G16" s="178"/>
      <c r="H16" s="178"/>
      <c r="I16" s="178"/>
      <c r="J16" s="178"/>
      <c r="K16" s="235" t="s">
        <v>74</v>
      </c>
      <c r="L16" s="235" t="s">
        <v>120</v>
      </c>
      <c r="M16" s="178"/>
      <c r="N16" s="97"/>
      <c r="O16" s="97"/>
      <c r="P16" s="97"/>
      <c r="Q16" s="152"/>
      <c r="R16" s="153"/>
      <c r="S16" s="97"/>
      <c r="T16" s="90"/>
      <c r="U16" s="90"/>
    </row>
    <row r="17" spans="2:21" x14ac:dyDescent="0.25">
      <c r="B17" s="196" t="s">
        <v>48</v>
      </c>
      <c r="C17" s="178"/>
      <c r="D17" s="178"/>
      <c r="E17" s="196" t="s">
        <v>118</v>
      </c>
      <c r="F17" s="178"/>
      <c r="G17" s="178"/>
      <c r="H17" s="196" t="s">
        <v>49</v>
      </c>
      <c r="I17" s="178"/>
      <c r="J17" s="178"/>
      <c r="K17" s="216">
        <v>1</v>
      </c>
      <c r="L17" s="226">
        <f>$F$14/4</f>
        <v>0</v>
      </c>
      <c r="M17" s="381" t="s">
        <v>50</v>
      </c>
      <c r="N17" s="97"/>
      <c r="O17" s="97"/>
      <c r="P17" s="97"/>
      <c r="Q17" s="152"/>
      <c r="R17" s="153"/>
      <c r="S17" s="97"/>
      <c r="T17" s="90"/>
      <c r="U17" s="90"/>
    </row>
    <row r="18" spans="2:21" x14ac:dyDescent="0.25">
      <c r="B18" s="204" t="s">
        <v>119</v>
      </c>
      <c r="C18" s="204" t="s">
        <v>52</v>
      </c>
      <c r="D18" s="178"/>
      <c r="E18" s="204" t="s">
        <v>119</v>
      </c>
      <c r="F18" s="204" t="s">
        <v>54</v>
      </c>
      <c r="G18" s="178"/>
      <c r="H18" s="244" t="s">
        <v>47</v>
      </c>
      <c r="I18" s="245">
        <f>C24-F24</f>
        <v>0</v>
      </c>
      <c r="J18" s="178"/>
      <c r="K18" s="216">
        <v>2</v>
      </c>
      <c r="L18" s="226">
        <f>$F$14/4</f>
        <v>0</v>
      </c>
      <c r="M18" s="382"/>
      <c r="N18" s="97"/>
      <c r="O18" s="97"/>
      <c r="P18" s="97"/>
      <c r="Q18" s="152"/>
      <c r="R18" s="153"/>
      <c r="S18" s="97"/>
      <c r="T18" s="90"/>
      <c r="U18" s="90"/>
    </row>
    <row r="19" spans="2:21" x14ac:dyDescent="0.25">
      <c r="B19" s="205" t="s">
        <v>55</v>
      </c>
      <c r="C19" s="284">
        <f>DECLARATION!G29</f>
        <v>0</v>
      </c>
      <c r="D19" s="178"/>
      <c r="E19" s="205" t="s">
        <v>55</v>
      </c>
      <c r="F19" s="284">
        <f>DECLARATION!I29</f>
        <v>0</v>
      </c>
      <c r="G19" s="178"/>
      <c r="H19" s="178"/>
      <c r="I19" s="178"/>
      <c r="J19" s="178"/>
      <c r="K19" s="216">
        <v>3</v>
      </c>
      <c r="L19" s="226">
        <f>$F$14/4</f>
        <v>0</v>
      </c>
      <c r="M19" s="382"/>
      <c r="N19" s="97"/>
      <c r="O19" s="97"/>
      <c r="P19" s="97"/>
      <c r="Q19" s="97"/>
      <c r="R19" s="97"/>
      <c r="S19" s="97"/>
      <c r="T19" s="90"/>
      <c r="U19" s="90"/>
    </row>
    <row r="20" spans="2:21" ht="15.75" thickBot="1" x14ac:dyDescent="0.3">
      <c r="B20" s="205" t="s">
        <v>39</v>
      </c>
      <c r="C20" s="284">
        <f>DECLARATION!G30</f>
        <v>0</v>
      </c>
      <c r="D20" s="178"/>
      <c r="E20" s="205" t="s">
        <v>39</v>
      </c>
      <c r="F20" s="284">
        <f>DECLARATION!I30</f>
        <v>0</v>
      </c>
      <c r="G20" s="178"/>
      <c r="H20" s="178"/>
      <c r="I20" s="178"/>
      <c r="J20" s="178"/>
      <c r="K20" s="218">
        <v>4</v>
      </c>
      <c r="L20" s="263">
        <f>$F$14/4</f>
        <v>0</v>
      </c>
      <c r="M20" s="383"/>
      <c r="N20" s="97"/>
      <c r="O20" s="97"/>
      <c r="P20" s="97"/>
      <c r="Q20" s="97"/>
      <c r="R20" s="97"/>
      <c r="S20" s="97"/>
      <c r="T20" s="90"/>
      <c r="U20" s="90"/>
    </row>
    <row r="21" spans="2:21" x14ac:dyDescent="0.25">
      <c r="B21" s="205" t="s">
        <v>41</v>
      </c>
      <c r="C21" s="284">
        <f>DECLARATION!G31</f>
        <v>0</v>
      </c>
      <c r="D21" s="178"/>
      <c r="E21" s="205" t="s">
        <v>41</v>
      </c>
      <c r="F21" s="284">
        <f>DECLARATION!I31</f>
        <v>0</v>
      </c>
      <c r="G21" s="178"/>
      <c r="H21" s="178"/>
      <c r="I21" s="178"/>
      <c r="J21" s="178"/>
      <c r="K21" s="220">
        <v>5</v>
      </c>
      <c r="L21" s="264">
        <f>IF($P$10&gt;$F$14,$P$10/12,$Q$10/12)</f>
        <v>0</v>
      </c>
      <c r="M21" s="381" t="s">
        <v>39</v>
      </c>
      <c r="N21" s="111"/>
      <c r="O21" s="97"/>
      <c r="P21" s="97"/>
      <c r="Q21" s="97"/>
      <c r="R21" s="97"/>
      <c r="S21" s="97"/>
      <c r="T21" s="90"/>
      <c r="U21" s="90"/>
    </row>
    <row r="22" spans="2:21" x14ac:dyDescent="0.25">
      <c r="B22" s="206" t="s">
        <v>57</v>
      </c>
      <c r="C22" s="284">
        <f>DECLARATION!G32</f>
        <v>0</v>
      </c>
      <c r="D22" s="178"/>
      <c r="E22" s="206" t="s">
        <v>57</v>
      </c>
      <c r="F22" s="284">
        <f>DECLARATION!I32</f>
        <v>0</v>
      </c>
      <c r="G22" s="178"/>
      <c r="H22" s="178"/>
      <c r="I22" s="178"/>
      <c r="J22" s="178"/>
      <c r="K22" s="216">
        <v>6</v>
      </c>
      <c r="L22" s="265">
        <f t="shared" ref="L22:L32" si="0">IF($P$10&gt;$F$14,$P$10/12,$Q$10/12)</f>
        <v>0</v>
      </c>
      <c r="M22" s="382"/>
      <c r="N22" s="97"/>
      <c r="O22" s="97"/>
      <c r="P22" s="97"/>
      <c r="Q22" s="97"/>
      <c r="R22" s="97"/>
      <c r="S22" s="97"/>
      <c r="T22" s="90"/>
      <c r="U22" s="90"/>
    </row>
    <row r="23" spans="2:21" ht="15.75" thickBot="1" x14ac:dyDescent="0.3">
      <c r="B23" s="206" t="s">
        <v>63</v>
      </c>
      <c r="C23" s="284">
        <f>DECLARATION!G33</f>
        <v>0</v>
      </c>
      <c r="D23" s="178"/>
      <c r="E23" s="206" t="s">
        <v>63</v>
      </c>
      <c r="F23" s="284">
        <f>DECLARATION!I33</f>
        <v>0</v>
      </c>
      <c r="G23" s="178"/>
      <c r="H23" s="178"/>
      <c r="I23" s="178"/>
      <c r="J23" s="178"/>
      <c r="K23" s="216">
        <v>7</v>
      </c>
      <c r="L23" s="265">
        <f t="shared" si="0"/>
        <v>0</v>
      </c>
      <c r="M23" s="382"/>
      <c r="N23" s="90"/>
      <c r="O23" s="90"/>
      <c r="P23" s="90"/>
      <c r="Q23" s="90"/>
      <c r="R23" s="90"/>
      <c r="S23" s="90"/>
      <c r="T23" s="90"/>
      <c r="U23" s="90"/>
    </row>
    <row r="24" spans="2:21" ht="16.5" thickTop="1" thickBot="1" x14ac:dyDescent="0.3">
      <c r="B24" s="207" t="s">
        <v>47</v>
      </c>
      <c r="C24" s="208">
        <f>SUM(C19:C23)</f>
        <v>0</v>
      </c>
      <c r="D24" s="178"/>
      <c r="E24" s="207" t="s">
        <v>47</v>
      </c>
      <c r="F24" s="208">
        <f>SUM(F19:F23)</f>
        <v>0</v>
      </c>
      <c r="G24" s="178"/>
      <c r="H24" s="178"/>
      <c r="I24" s="178"/>
      <c r="J24" s="178"/>
      <c r="K24" s="266">
        <v>8</v>
      </c>
      <c r="L24" s="267">
        <f t="shared" si="0"/>
        <v>0</v>
      </c>
      <c r="M24" s="398"/>
      <c r="N24" s="90"/>
      <c r="O24" s="90"/>
      <c r="P24" s="90"/>
      <c r="Q24" s="90"/>
      <c r="R24" s="90"/>
      <c r="S24" s="90"/>
      <c r="T24" s="90"/>
      <c r="U24" s="90"/>
    </row>
    <row r="25" spans="2:21" ht="15.75" customHeight="1" x14ac:dyDescent="0.25">
      <c r="B25" s="186"/>
      <c r="C25" s="241"/>
      <c r="D25" s="178"/>
      <c r="E25" s="178"/>
      <c r="F25" s="178"/>
      <c r="G25" s="178"/>
      <c r="H25" s="178"/>
      <c r="I25" s="178"/>
      <c r="J25" s="178"/>
      <c r="K25" s="220">
        <v>9</v>
      </c>
      <c r="L25" s="264">
        <f t="shared" si="0"/>
        <v>0</v>
      </c>
      <c r="M25" s="397" t="s">
        <v>41</v>
      </c>
      <c r="N25" s="90"/>
      <c r="O25" s="90"/>
      <c r="P25" s="90"/>
      <c r="Q25" s="90"/>
      <c r="R25" s="90"/>
      <c r="S25" s="90"/>
      <c r="T25" s="90"/>
      <c r="U25" s="90"/>
    </row>
    <row r="26" spans="2:21" x14ac:dyDescent="0.25">
      <c r="B26" s="178"/>
      <c r="C26" s="178"/>
      <c r="D26" s="178"/>
      <c r="E26" s="178"/>
      <c r="F26" s="178"/>
      <c r="G26" s="178"/>
      <c r="H26" s="178"/>
      <c r="I26" s="178"/>
      <c r="J26" s="178"/>
      <c r="K26" s="216">
        <v>10</v>
      </c>
      <c r="L26" s="265">
        <f t="shared" si="0"/>
        <v>0</v>
      </c>
      <c r="M26" s="382"/>
      <c r="N26" s="90"/>
      <c r="O26" s="90"/>
      <c r="P26" s="90"/>
      <c r="Q26" s="90"/>
      <c r="R26" s="90"/>
      <c r="S26" s="90"/>
      <c r="T26" s="90"/>
      <c r="U26" s="90"/>
    </row>
    <row r="27" spans="2:21" ht="13.5" customHeight="1" x14ac:dyDescent="0.3">
      <c r="B27" s="242"/>
      <c r="C27" s="178"/>
      <c r="D27" s="178"/>
      <c r="E27" s="178"/>
      <c r="F27" s="178"/>
      <c r="G27" s="178"/>
      <c r="H27" s="178"/>
      <c r="I27" s="178"/>
      <c r="J27" s="178"/>
      <c r="K27" s="216">
        <v>11</v>
      </c>
      <c r="L27" s="265">
        <f t="shared" si="0"/>
        <v>0</v>
      </c>
      <c r="M27" s="382"/>
      <c r="N27" s="90"/>
      <c r="O27" s="90"/>
      <c r="P27" s="90"/>
      <c r="Q27" s="90"/>
      <c r="R27" s="90"/>
      <c r="S27" s="90"/>
      <c r="T27" s="90"/>
      <c r="U27" s="90"/>
    </row>
    <row r="28" spans="2:21" ht="15.75" thickBot="1" x14ac:dyDescent="0.3">
      <c r="B28" s="178"/>
      <c r="C28" s="178"/>
      <c r="D28" s="178"/>
      <c r="E28" s="178"/>
      <c r="F28" s="178"/>
      <c r="G28" s="178"/>
      <c r="H28" s="178"/>
      <c r="I28" s="178"/>
      <c r="J28" s="178"/>
      <c r="K28" s="266">
        <v>12</v>
      </c>
      <c r="L28" s="267">
        <f t="shared" si="0"/>
        <v>0</v>
      </c>
      <c r="M28" s="398"/>
      <c r="N28" s="90"/>
      <c r="O28" s="90"/>
      <c r="P28" s="90"/>
      <c r="Q28" s="90"/>
      <c r="R28" s="90"/>
      <c r="S28" s="90"/>
      <c r="T28" s="90"/>
      <c r="U28" s="90"/>
    </row>
    <row r="29" spans="2:21" ht="15" customHeight="1" x14ac:dyDescent="0.25">
      <c r="B29" s="178"/>
      <c r="C29" s="178"/>
      <c r="D29" s="178"/>
      <c r="E29" s="178"/>
      <c r="F29" s="178"/>
      <c r="G29" s="178"/>
      <c r="H29" s="178"/>
      <c r="I29" s="178"/>
      <c r="J29" s="178"/>
      <c r="K29" s="268">
        <v>13</v>
      </c>
      <c r="L29" s="264">
        <f t="shared" si="0"/>
        <v>0</v>
      </c>
      <c r="M29" s="397" t="s">
        <v>57</v>
      </c>
      <c r="N29" s="90"/>
      <c r="O29" s="90"/>
      <c r="P29" s="90"/>
      <c r="Q29" s="90"/>
      <c r="R29" s="90"/>
      <c r="S29" s="90"/>
      <c r="T29" s="90"/>
      <c r="U29" s="90"/>
    </row>
    <row r="30" spans="2:21" x14ac:dyDescent="0.25">
      <c r="B30" s="178"/>
      <c r="C30" s="178"/>
      <c r="D30" s="178"/>
      <c r="E30" s="178"/>
      <c r="F30" s="178"/>
      <c r="G30" s="178"/>
      <c r="H30" s="178"/>
      <c r="I30" s="178"/>
      <c r="J30" s="178"/>
      <c r="K30" s="216">
        <v>14</v>
      </c>
      <c r="L30" s="265">
        <f t="shared" si="0"/>
        <v>0</v>
      </c>
      <c r="M30" s="382"/>
      <c r="N30" s="90"/>
      <c r="O30" s="90"/>
      <c r="P30" s="90"/>
      <c r="Q30" s="90"/>
      <c r="R30" s="90"/>
      <c r="S30" s="90"/>
      <c r="T30" s="90"/>
      <c r="U30" s="90"/>
    </row>
    <row r="31" spans="2:21" x14ac:dyDescent="0.25">
      <c r="B31" s="178"/>
      <c r="C31" s="178"/>
      <c r="D31" s="178"/>
      <c r="E31" s="178"/>
      <c r="F31" s="178"/>
      <c r="G31" s="178"/>
      <c r="H31" s="178"/>
      <c r="I31" s="178"/>
      <c r="J31" s="178"/>
      <c r="K31" s="216">
        <v>15</v>
      </c>
      <c r="L31" s="265">
        <f t="shared" si="0"/>
        <v>0</v>
      </c>
      <c r="M31" s="382"/>
      <c r="N31" s="90"/>
      <c r="O31" s="90"/>
      <c r="P31" s="90"/>
      <c r="Q31" s="90"/>
      <c r="R31" s="90"/>
      <c r="S31" s="90"/>
      <c r="T31" s="90"/>
      <c r="U31" s="90"/>
    </row>
    <row r="32" spans="2:21" ht="15.75" thickBot="1" x14ac:dyDescent="0.3">
      <c r="B32" s="178"/>
      <c r="C32" s="178"/>
      <c r="D32" s="178"/>
      <c r="E32" s="178"/>
      <c r="F32" s="178"/>
      <c r="G32" s="178"/>
      <c r="H32" s="178"/>
      <c r="I32" s="178"/>
      <c r="J32" s="258"/>
      <c r="K32" s="216">
        <v>16</v>
      </c>
      <c r="L32" s="267">
        <f t="shared" si="0"/>
        <v>0</v>
      </c>
      <c r="M32" s="383"/>
      <c r="N32" s="90"/>
      <c r="O32" s="90"/>
      <c r="P32" s="90"/>
      <c r="Q32" s="90"/>
      <c r="R32" s="90"/>
      <c r="S32" s="90"/>
      <c r="T32" s="90"/>
      <c r="U32" s="90"/>
    </row>
    <row r="33" spans="2:21" ht="15.75" thickTop="1" x14ac:dyDescent="0.25">
      <c r="B33" s="178"/>
      <c r="C33" s="178"/>
      <c r="D33" s="178"/>
      <c r="E33" s="178"/>
      <c r="F33" s="178"/>
      <c r="G33" s="178"/>
      <c r="H33" s="178"/>
      <c r="I33" s="178"/>
      <c r="J33" s="258"/>
      <c r="K33" s="222" t="s">
        <v>47</v>
      </c>
      <c r="L33" s="223">
        <f>SUM(L17:L32)</f>
        <v>0</v>
      </c>
      <c r="M33" s="178"/>
      <c r="N33" s="90"/>
      <c r="O33" s="90"/>
      <c r="P33" s="90"/>
      <c r="Q33" s="90"/>
      <c r="R33" s="90"/>
      <c r="S33" s="90"/>
      <c r="T33" s="90"/>
      <c r="U33" s="90"/>
    </row>
    <row r="34" spans="2:21" x14ac:dyDescent="0.25">
      <c r="B34" s="178"/>
      <c r="C34" s="178"/>
      <c r="D34" s="178"/>
      <c r="E34" s="178"/>
      <c r="F34" s="178"/>
      <c r="G34" s="178"/>
      <c r="H34" s="178"/>
      <c r="I34" s="178"/>
      <c r="J34" s="258"/>
      <c r="K34" s="258"/>
      <c r="L34" s="258"/>
      <c r="M34" s="178"/>
    </row>
    <row r="35" spans="2:21" ht="28.5" customHeight="1" x14ac:dyDescent="0.25">
      <c r="B35" s="178"/>
      <c r="C35" s="178"/>
      <c r="D35" s="178"/>
      <c r="E35" s="178"/>
      <c r="F35" s="178"/>
      <c r="G35" s="178"/>
      <c r="H35" s="178"/>
      <c r="I35" s="178"/>
      <c r="J35" s="178"/>
      <c r="K35" s="379" t="s">
        <v>58</v>
      </c>
      <c r="L35" s="380"/>
      <c r="M35" s="196"/>
    </row>
    <row r="36" spans="2:21" x14ac:dyDescent="0.25">
      <c r="B36" s="178"/>
      <c r="C36" s="178"/>
      <c r="D36" s="178"/>
      <c r="E36" s="178"/>
      <c r="F36" s="178"/>
      <c r="G36" s="178"/>
      <c r="H36" s="178"/>
      <c r="I36" s="178"/>
      <c r="J36" s="224"/>
      <c r="K36" s="225" t="s">
        <v>59</v>
      </c>
      <c r="L36" s="269">
        <f>IF((L33=I13),I14,0)</f>
        <v>0</v>
      </c>
      <c r="M36" s="224"/>
    </row>
    <row r="37" spans="2:21" x14ac:dyDescent="0.25">
      <c r="B37" s="178"/>
      <c r="C37" s="178"/>
      <c r="D37" s="178"/>
      <c r="E37" s="178"/>
      <c r="F37" s="178"/>
      <c r="G37" s="178"/>
      <c r="H37" s="178"/>
      <c r="I37" s="178"/>
      <c r="J37" s="178"/>
      <c r="K37" s="246" t="s">
        <v>60</v>
      </c>
      <c r="L37" s="248">
        <f>IF(($L$33=$F$14),I12,0)</f>
        <v>0</v>
      </c>
      <c r="M37" s="178"/>
    </row>
    <row r="38" spans="2:21" x14ac:dyDescent="0.25">
      <c r="B38" s="196" t="s">
        <v>124</v>
      </c>
      <c r="C38" s="178"/>
      <c r="D38" s="178"/>
      <c r="G38" s="178"/>
      <c r="H38" s="178"/>
      <c r="I38" s="178"/>
      <c r="J38" s="178"/>
      <c r="K38" s="178"/>
      <c r="L38" s="178"/>
      <c r="M38" s="178"/>
    </row>
    <row r="39" spans="2:21" x14ac:dyDescent="0.25">
      <c r="B39" s="299"/>
      <c r="C39" s="290"/>
      <c r="D39" s="290"/>
      <c r="E39" s="290"/>
      <c r="F39" s="290"/>
      <c r="G39" s="290"/>
      <c r="H39" s="290"/>
      <c r="I39" s="291"/>
      <c r="K39" s="373" t="s">
        <v>85</v>
      </c>
      <c r="L39" s="374"/>
    </row>
    <row r="40" spans="2:21" x14ac:dyDescent="0.25">
      <c r="B40" s="295"/>
      <c r="C40" s="292"/>
      <c r="D40" s="292"/>
      <c r="E40" s="292"/>
      <c r="F40" s="292"/>
      <c r="G40" s="292"/>
      <c r="H40" s="292"/>
      <c r="I40" s="296"/>
      <c r="K40" s="371" t="s">
        <v>86</v>
      </c>
      <c r="L40" s="372"/>
    </row>
    <row r="41" spans="2:21" x14ac:dyDescent="0.25">
      <c r="B41" s="295"/>
      <c r="C41" s="292"/>
      <c r="D41" s="292"/>
      <c r="E41" s="292"/>
      <c r="F41" s="292"/>
      <c r="G41" s="292"/>
      <c r="H41" s="292"/>
      <c r="I41" s="296"/>
      <c r="K41" s="371" t="s">
        <v>138</v>
      </c>
      <c r="L41" s="372"/>
    </row>
    <row r="42" spans="2:21" x14ac:dyDescent="0.25">
      <c r="B42" s="295"/>
      <c r="C42" s="292"/>
      <c r="D42" s="292"/>
      <c r="E42" s="292"/>
      <c r="F42" s="292"/>
      <c r="G42" s="292"/>
      <c r="H42" s="292"/>
      <c r="I42" s="296"/>
      <c r="K42" s="285"/>
      <c r="L42" s="286"/>
    </row>
    <row r="43" spans="2:21" x14ac:dyDescent="0.25">
      <c r="B43" s="295"/>
      <c r="C43" s="292"/>
      <c r="D43" s="292"/>
      <c r="E43" s="292"/>
      <c r="F43" s="292"/>
      <c r="G43" s="292"/>
      <c r="H43" s="292"/>
      <c r="I43" s="296"/>
      <c r="K43" s="285"/>
      <c r="L43" s="286"/>
    </row>
    <row r="44" spans="2:21" x14ac:dyDescent="0.25">
      <c r="B44" s="297"/>
      <c r="C44" s="293"/>
      <c r="D44" s="293"/>
      <c r="E44" s="293"/>
      <c r="F44" s="293"/>
      <c r="G44" s="293"/>
      <c r="H44" s="293"/>
      <c r="I44" s="298"/>
      <c r="K44" s="287"/>
      <c r="L44" s="288"/>
    </row>
    <row r="46" spans="2:21" x14ac:dyDescent="0.25">
      <c r="B46" s="196" t="s">
        <v>125</v>
      </c>
    </row>
    <row r="47" spans="2:21" x14ac:dyDescent="0.25">
      <c r="B47" s="299"/>
      <c r="C47" s="290"/>
      <c r="D47" s="290"/>
      <c r="E47" s="290"/>
      <c r="F47" s="290"/>
      <c r="G47" s="290"/>
      <c r="H47" s="290"/>
      <c r="I47" s="291"/>
      <c r="K47" s="373" t="s">
        <v>85</v>
      </c>
      <c r="L47" s="374"/>
    </row>
    <row r="48" spans="2:21" x14ac:dyDescent="0.25">
      <c r="B48" s="295"/>
      <c r="C48" s="292"/>
      <c r="D48" s="292"/>
      <c r="E48" s="292"/>
      <c r="F48" s="292"/>
      <c r="G48" s="292"/>
      <c r="H48" s="292"/>
      <c r="I48" s="296"/>
      <c r="K48" s="371" t="s">
        <v>86</v>
      </c>
      <c r="L48" s="372"/>
    </row>
    <row r="49" spans="2:12" x14ac:dyDescent="0.25">
      <c r="B49" s="295"/>
      <c r="C49" s="292"/>
      <c r="D49" s="292"/>
      <c r="E49" s="292"/>
      <c r="F49" s="292"/>
      <c r="G49" s="292"/>
      <c r="H49" s="292"/>
      <c r="I49" s="296"/>
      <c r="K49" s="371" t="s">
        <v>138</v>
      </c>
      <c r="L49" s="372"/>
    </row>
    <row r="50" spans="2:12" x14ac:dyDescent="0.25">
      <c r="B50" s="295"/>
      <c r="C50" s="292"/>
      <c r="D50" s="292"/>
      <c r="E50" s="292"/>
      <c r="F50" s="292"/>
      <c r="G50" s="292"/>
      <c r="H50" s="292"/>
      <c r="I50" s="296"/>
      <c r="K50" s="285"/>
      <c r="L50" s="286"/>
    </row>
    <row r="51" spans="2:12" x14ac:dyDescent="0.25">
      <c r="B51" s="295"/>
      <c r="C51" s="292"/>
      <c r="D51" s="292"/>
      <c r="E51" s="292"/>
      <c r="F51" s="292"/>
      <c r="G51" s="292"/>
      <c r="H51" s="292"/>
      <c r="I51" s="296"/>
      <c r="K51" s="285"/>
      <c r="L51" s="286"/>
    </row>
    <row r="52" spans="2:12" x14ac:dyDescent="0.25">
      <c r="B52" s="297"/>
      <c r="C52" s="293"/>
      <c r="D52" s="293"/>
      <c r="E52" s="293"/>
      <c r="F52" s="293"/>
      <c r="G52" s="293"/>
      <c r="H52" s="293"/>
      <c r="I52" s="298"/>
      <c r="K52" s="287"/>
      <c r="L52" s="288"/>
    </row>
  </sheetData>
  <mergeCells count="15">
    <mergeCell ref="K49:L49"/>
    <mergeCell ref="K48:L48"/>
    <mergeCell ref="M29:M32"/>
    <mergeCell ref="C4:F4"/>
    <mergeCell ref="H6:I6"/>
    <mergeCell ref="K6:L6"/>
    <mergeCell ref="M17:M20"/>
    <mergeCell ref="M21:M24"/>
    <mergeCell ref="M25:M28"/>
    <mergeCell ref="K41:L41"/>
    <mergeCell ref="B2:M2"/>
    <mergeCell ref="K35:L35"/>
    <mergeCell ref="K39:L39"/>
    <mergeCell ref="K40:L40"/>
    <mergeCell ref="K47:L47"/>
  </mergeCells>
  <phoneticPr fontId="3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9F12F-2F63-4CA9-89DE-D77768A4F718}">
  <sheetPr>
    <tabColor rgb="FFFFC000"/>
  </sheetPr>
  <dimension ref="A1:AW52"/>
  <sheetViews>
    <sheetView showGridLines="0" topLeftCell="A6" zoomScaleNormal="100" workbookViewId="0">
      <selection activeCell="I33" sqref="I33"/>
    </sheetView>
  </sheetViews>
  <sheetFormatPr baseColWidth="10" defaultColWidth="11.42578125" defaultRowHeight="15" x14ac:dyDescent="0.25"/>
  <cols>
    <col min="1" max="1" width="2.85546875" customWidth="1"/>
    <col min="2" max="2" width="15.5703125" customWidth="1"/>
    <col min="3" max="3" width="13.85546875" customWidth="1"/>
    <col min="4" max="4" width="8.140625" customWidth="1"/>
    <col min="5" max="5" width="15.5703125" customWidth="1"/>
    <col min="6" max="6" width="14.5703125" customWidth="1"/>
    <col min="7" max="7" width="6.85546875" customWidth="1"/>
    <col min="8" max="8" width="13.5703125" customWidth="1"/>
    <col min="9" max="9" width="13.140625" customWidth="1"/>
    <col min="10" max="10" width="4" customWidth="1"/>
    <col min="11" max="11" width="14" customWidth="1"/>
    <col min="12" max="12" width="14.42578125" customWidth="1"/>
    <col min="13" max="13" width="4.42578125" customWidth="1"/>
    <col min="15" max="15" width="12.85546875" customWidth="1"/>
    <col min="17" max="17" width="12.42578125" bestFit="1" customWidth="1"/>
    <col min="18" max="18" width="11.5703125" bestFit="1" customWidth="1"/>
  </cols>
  <sheetData>
    <row r="1" spans="1:49" s="62" customFormat="1" ht="12.75" x14ac:dyDescent="0.2">
      <c r="A1" s="56"/>
      <c r="B1" s="57"/>
      <c r="C1" s="58"/>
      <c r="D1" s="59"/>
      <c r="E1" s="59"/>
      <c r="F1" s="59"/>
      <c r="G1" s="59"/>
      <c r="H1" s="59"/>
      <c r="I1" s="58"/>
      <c r="J1" s="58"/>
      <c r="K1" s="58"/>
      <c r="L1" s="59"/>
      <c r="M1" s="59"/>
      <c r="N1" s="57"/>
      <c r="O1" s="56"/>
      <c r="P1" s="59"/>
      <c r="Q1" s="56"/>
      <c r="R1" s="56"/>
      <c r="S1" s="60"/>
      <c r="T1" s="60"/>
      <c r="U1" s="60"/>
      <c r="V1" s="56"/>
      <c r="W1" s="59"/>
      <c r="X1" s="59"/>
      <c r="Y1" s="59"/>
      <c r="Z1" s="59"/>
      <c r="AA1" s="59"/>
      <c r="AB1" s="56"/>
      <c r="AC1" s="61"/>
      <c r="AD1" s="61"/>
      <c r="AE1" s="61"/>
      <c r="AS1" s="63"/>
      <c r="AV1" s="64"/>
      <c r="AW1" s="64"/>
    </row>
    <row r="2" spans="1:49" s="70" customFormat="1" ht="34.5" x14ac:dyDescent="0.45">
      <c r="A2" s="65"/>
      <c r="B2" s="393" t="s">
        <v>22</v>
      </c>
      <c r="C2" s="393"/>
      <c r="D2" s="393"/>
      <c r="E2" s="393"/>
      <c r="F2" s="393"/>
      <c r="G2" s="393"/>
      <c r="H2" s="393"/>
      <c r="I2" s="393"/>
      <c r="J2" s="393"/>
      <c r="K2" s="393"/>
      <c r="L2" s="393"/>
      <c r="M2" s="393"/>
      <c r="O2" s="65"/>
      <c r="P2" s="71"/>
      <c r="R2" s="72"/>
      <c r="S2" s="65"/>
      <c r="T2" s="65"/>
      <c r="U2" s="65"/>
      <c r="V2" s="65"/>
      <c r="W2" s="68"/>
      <c r="X2" s="68"/>
      <c r="Y2" s="68"/>
      <c r="Z2" s="68"/>
      <c r="AA2" s="68"/>
      <c r="AB2" s="65"/>
      <c r="AC2" s="73"/>
      <c r="AD2" s="74"/>
      <c r="AE2" s="74"/>
      <c r="AF2" s="75"/>
      <c r="AG2" s="75"/>
      <c r="AH2" s="75"/>
      <c r="AI2" s="75"/>
      <c r="AJ2" s="75"/>
      <c r="AS2" s="76"/>
      <c r="AV2" s="77"/>
      <c r="AW2" s="77"/>
    </row>
    <row r="3" spans="1:49" s="62" customFormat="1" ht="12.6" customHeight="1" x14ac:dyDescent="0.2">
      <c r="A3" s="56"/>
      <c r="B3" s="57"/>
      <c r="C3" s="58"/>
      <c r="D3" s="59"/>
      <c r="E3" s="59"/>
      <c r="F3" s="59"/>
      <c r="G3" s="59"/>
      <c r="H3" s="59"/>
      <c r="I3" s="58"/>
      <c r="J3" s="58"/>
      <c r="K3" s="58"/>
      <c r="L3" s="59"/>
      <c r="M3" s="59"/>
      <c r="N3" s="57"/>
      <c r="O3" s="56"/>
      <c r="P3" s="59"/>
      <c r="Q3" s="56"/>
      <c r="R3" s="56"/>
      <c r="S3" s="60"/>
      <c r="T3" s="60"/>
      <c r="U3" s="60"/>
      <c r="V3" s="56"/>
      <c r="W3" s="59"/>
      <c r="X3" s="59"/>
      <c r="Y3" s="59"/>
      <c r="Z3" s="59"/>
      <c r="AA3" s="59"/>
      <c r="AB3" s="56"/>
      <c r="AC3" s="61"/>
      <c r="AD3" s="61"/>
      <c r="AE3" s="61"/>
      <c r="AS3" s="63"/>
      <c r="AV3" s="64"/>
      <c r="AW3" s="64"/>
    </row>
    <row r="4" spans="1:49" s="80" customFormat="1" ht="18" customHeight="1" x14ac:dyDescent="0.25">
      <c r="A4" s="78"/>
      <c r="B4" s="261" t="s">
        <v>23</v>
      </c>
      <c r="C4" s="394">
        <f>DECLARATION!G10</f>
        <v>0</v>
      </c>
      <c r="D4" s="395"/>
      <c r="E4" s="395"/>
      <c r="F4" s="396"/>
      <c r="G4" s="251"/>
      <c r="H4" s="251"/>
      <c r="I4" s="251"/>
      <c r="J4" s="251"/>
      <c r="K4" s="251"/>
      <c r="L4" s="251"/>
      <c r="M4" s="252"/>
      <c r="O4" s="78"/>
      <c r="P4" s="71"/>
      <c r="R4" s="72"/>
      <c r="S4" s="78"/>
      <c r="T4" s="78"/>
      <c r="U4" s="78"/>
      <c r="V4" s="78"/>
      <c r="W4" s="79"/>
      <c r="X4" s="79"/>
      <c r="Y4" s="79"/>
      <c r="Z4" s="79"/>
      <c r="AA4" s="79"/>
      <c r="AB4" s="78"/>
      <c r="AC4" s="81"/>
      <c r="AD4" s="82"/>
      <c r="AE4" s="82"/>
      <c r="AF4" s="83"/>
      <c r="AG4" s="83"/>
      <c r="AH4" s="83"/>
      <c r="AI4" s="83"/>
      <c r="AJ4" s="83"/>
      <c r="AS4" s="84"/>
      <c r="AV4" s="85"/>
      <c r="AW4" s="85"/>
    </row>
    <row r="5" spans="1:49" s="62" customFormat="1" ht="8.4499999999999993" customHeight="1" x14ac:dyDescent="0.2">
      <c r="A5" s="56"/>
      <c r="B5" s="253"/>
      <c r="C5" s="254"/>
      <c r="D5" s="255"/>
      <c r="E5" s="255"/>
      <c r="F5" s="255"/>
      <c r="G5" s="255"/>
      <c r="H5" s="255"/>
      <c r="I5" s="254"/>
      <c r="J5" s="254"/>
      <c r="K5" s="254"/>
      <c r="L5" s="255"/>
      <c r="M5" s="255"/>
      <c r="N5" s="151"/>
      <c r="O5" s="148"/>
      <c r="P5" s="149"/>
      <c r="Q5" s="148"/>
      <c r="R5" s="148"/>
      <c r="S5" s="150"/>
      <c r="T5" s="60"/>
      <c r="U5" s="60"/>
      <c r="V5" s="56"/>
      <c r="W5" s="59"/>
      <c r="X5" s="59"/>
      <c r="Y5" s="59"/>
      <c r="Z5" s="59"/>
      <c r="AA5" s="59"/>
      <c r="AB5" s="56"/>
      <c r="AC5" s="61"/>
      <c r="AD5" s="61"/>
      <c r="AE5" s="61"/>
      <c r="AS5" s="63"/>
      <c r="AV5" s="64"/>
      <c r="AW5" s="64"/>
    </row>
    <row r="6" spans="1:49" ht="28.5" customHeight="1" x14ac:dyDescent="0.25">
      <c r="B6" s="199" t="s">
        <v>24</v>
      </c>
      <c r="C6" s="200"/>
      <c r="D6" s="200"/>
      <c r="E6" s="201"/>
      <c r="F6" s="280" t="s">
        <v>128</v>
      </c>
      <c r="G6" s="178"/>
      <c r="H6" s="378" t="s">
        <v>26</v>
      </c>
      <c r="I6" s="378"/>
      <c r="J6" s="178"/>
      <c r="K6" s="378" t="s">
        <v>27</v>
      </c>
      <c r="L6" s="378"/>
      <c r="M6" s="178"/>
      <c r="N6" s="90"/>
      <c r="O6" s="90"/>
      <c r="P6" s="90"/>
      <c r="Q6" s="90"/>
      <c r="R6" s="90"/>
      <c r="S6" s="90"/>
    </row>
    <row r="7" spans="1:49" ht="8.4499999999999993" customHeight="1" x14ac:dyDescent="0.25">
      <c r="B7" s="196"/>
      <c r="C7" s="196"/>
      <c r="D7" s="196"/>
      <c r="E7" s="196"/>
      <c r="F7" s="186"/>
      <c r="G7" s="178"/>
      <c r="H7" s="209"/>
      <c r="I7" s="209"/>
      <c r="J7" s="178"/>
      <c r="K7" s="243"/>
      <c r="L7" s="243"/>
      <c r="M7" s="178"/>
      <c r="N7" s="141"/>
      <c r="O7" s="90"/>
      <c r="P7" s="127"/>
      <c r="Q7" s="90"/>
      <c r="R7" s="90"/>
      <c r="S7" s="90"/>
    </row>
    <row r="8" spans="1:49" ht="20.100000000000001" customHeight="1" x14ac:dyDescent="0.25">
      <c r="B8" s="199" t="s">
        <v>31</v>
      </c>
      <c r="C8" s="200"/>
      <c r="D8" s="200"/>
      <c r="E8" s="201"/>
      <c r="F8" s="202" t="s">
        <v>25</v>
      </c>
      <c r="G8" s="178"/>
      <c r="H8" s="209" t="s">
        <v>32</v>
      </c>
      <c r="I8" s="213">
        <f>F12*10</f>
        <v>0</v>
      </c>
      <c r="J8" s="178"/>
      <c r="K8" s="209" t="s">
        <v>33</v>
      </c>
      <c r="L8" s="213">
        <f>L17+L18+L19+L20</f>
        <v>0</v>
      </c>
      <c r="M8" s="178"/>
      <c r="N8" s="97"/>
      <c r="O8" s="101">
        <f>I18*0.1</f>
        <v>0</v>
      </c>
      <c r="P8" s="101">
        <f>IF(O8&gt;F12,F12,O8)</f>
        <v>0</v>
      </c>
      <c r="Q8" s="101">
        <f>IF(O8&lt;F14,F14,O8)</f>
        <v>0</v>
      </c>
      <c r="R8" s="97"/>
      <c r="S8" s="97"/>
      <c r="T8" s="90"/>
      <c r="U8" s="90"/>
    </row>
    <row r="9" spans="1:49" ht="8.4499999999999993" customHeight="1" x14ac:dyDescent="0.25">
      <c r="B9" s="196"/>
      <c r="C9" s="196"/>
      <c r="D9" s="196"/>
      <c r="E9" s="196"/>
      <c r="F9" s="196"/>
      <c r="G9" s="178"/>
      <c r="H9" s="209"/>
      <c r="I9" s="209"/>
      <c r="J9" s="178"/>
      <c r="K9" s="209"/>
      <c r="L9" s="209"/>
      <c r="M9" s="178"/>
      <c r="N9" s="97"/>
      <c r="O9" s="101">
        <f>F14</f>
        <v>0</v>
      </c>
      <c r="P9" s="101">
        <f>F14</f>
        <v>0</v>
      </c>
      <c r="Q9" s="101">
        <f>F14</f>
        <v>0</v>
      </c>
      <c r="R9" s="97"/>
      <c r="S9" s="97"/>
      <c r="T9" s="90"/>
      <c r="U9" s="90"/>
    </row>
    <row r="10" spans="1:49" ht="20.100000000000001" customHeight="1" x14ac:dyDescent="0.25">
      <c r="B10" s="199" t="s">
        <v>36</v>
      </c>
      <c r="C10" s="200"/>
      <c r="D10" s="200"/>
      <c r="E10" s="201"/>
      <c r="F10" s="202" t="s">
        <v>62</v>
      </c>
      <c r="G10" s="178"/>
      <c r="H10" s="209" t="s">
        <v>38</v>
      </c>
      <c r="I10" s="213">
        <f>F12*3</f>
        <v>0</v>
      </c>
      <c r="J10" s="178"/>
      <c r="K10" s="209" t="s">
        <v>39</v>
      </c>
      <c r="L10" s="213">
        <f>L21+L22+L23+L24</f>
        <v>0</v>
      </c>
      <c r="M10" s="178"/>
      <c r="N10" s="97"/>
      <c r="O10" s="103">
        <f>O8-O9</f>
        <v>0</v>
      </c>
      <c r="P10" s="101">
        <f>P8-P9</f>
        <v>0</v>
      </c>
      <c r="Q10" s="101">
        <f>Q8-Q9</f>
        <v>0</v>
      </c>
      <c r="R10" s="97"/>
      <c r="S10" s="97"/>
      <c r="T10" s="90"/>
      <c r="U10" s="90"/>
    </row>
    <row r="11" spans="1:49" ht="12.95" customHeight="1" x14ac:dyDescent="0.25">
      <c r="B11" s="196"/>
      <c r="C11" s="196"/>
      <c r="D11" s="196"/>
      <c r="E11" s="196"/>
      <c r="F11" s="196"/>
      <c r="G11" s="178"/>
      <c r="H11" s="209"/>
      <c r="I11" s="209"/>
      <c r="J11" s="178"/>
      <c r="K11" s="209" t="s">
        <v>41</v>
      </c>
      <c r="L11" s="213">
        <f>L25+L26+L27+L28</f>
        <v>0</v>
      </c>
      <c r="M11" s="178"/>
      <c r="N11" s="97"/>
      <c r="O11" s="97"/>
      <c r="P11" s="97"/>
      <c r="Q11" s="97"/>
      <c r="R11" s="97"/>
      <c r="S11" s="97"/>
      <c r="T11" s="90"/>
      <c r="U11" s="90"/>
    </row>
    <row r="12" spans="1:49" ht="20.100000000000001" customHeight="1" x14ac:dyDescent="0.25">
      <c r="B12" s="199" t="s">
        <v>42</v>
      </c>
      <c r="C12" s="200"/>
      <c r="D12" s="200"/>
      <c r="E12" s="201"/>
      <c r="F12" s="203">
        <f>DECLARATION!M10</f>
        <v>0</v>
      </c>
      <c r="G12" s="178"/>
      <c r="H12" s="209" t="s">
        <v>43</v>
      </c>
      <c r="I12" s="213">
        <f>F12-F14</f>
        <v>0</v>
      </c>
      <c r="J12" s="178"/>
      <c r="K12" s="209" t="s">
        <v>57</v>
      </c>
      <c r="L12" s="213">
        <f>L29+L30+L31+L32</f>
        <v>0</v>
      </c>
      <c r="M12" s="178"/>
      <c r="N12" s="97"/>
      <c r="O12" s="97"/>
      <c r="P12" s="97"/>
      <c r="Q12" s="97"/>
      <c r="R12" s="97"/>
      <c r="S12" s="97"/>
      <c r="T12" s="90"/>
      <c r="U12" s="90"/>
    </row>
    <row r="13" spans="1:49" ht="13.5" customHeight="1" thickBot="1" x14ac:dyDescent="0.3">
      <c r="B13" s="196"/>
      <c r="C13" s="196"/>
      <c r="D13" s="196"/>
      <c r="E13" s="196"/>
      <c r="F13" s="196"/>
      <c r="G13" s="178"/>
      <c r="H13" s="209" t="s">
        <v>44</v>
      </c>
      <c r="I13" s="262">
        <f>I18*0.1</f>
        <v>0</v>
      </c>
      <c r="J13" s="178"/>
      <c r="K13" s="236"/>
      <c r="L13" s="236"/>
      <c r="M13" s="178"/>
      <c r="N13" s="97"/>
      <c r="O13" s="97"/>
      <c r="P13" s="97"/>
      <c r="Q13" s="97"/>
      <c r="R13" s="97"/>
      <c r="S13" s="97"/>
      <c r="T13" s="90"/>
      <c r="U13" s="90"/>
    </row>
    <row r="14" spans="1:49" ht="20.100000000000001" customHeight="1" thickTop="1" x14ac:dyDescent="0.25">
      <c r="B14" s="199" t="s">
        <v>45</v>
      </c>
      <c r="C14" s="200"/>
      <c r="D14" s="200"/>
      <c r="E14" s="201"/>
      <c r="F14" s="203">
        <f>F12*0.3</f>
        <v>0</v>
      </c>
      <c r="G14" s="178"/>
      <c r="H14" s="105" t="s">
        <v>46</v>
      </c>
      <c r="I14" s="283">
        <f>F12-I13</f>
        <v>0</v>
      </c>
      <c r="J14" s="178"/>
      <c r="K14" s="222" t="s">
        <v>47</v>
      </c>
      <c r="L14" s="237">
        <f>L33</f>
        <v>0</v>
      </c>
      <c r="M14" s="178"/>
      <c r="N14" s="97"/>
      <c r="O14" s="157"/>
      <c r="P14" s="97"/>
      <c r="Q14" s="97"/>
      <c r="R14" s="97"/>
      <c r="S14" s="97"/>
      <c r="T14" s="90"/>
      <c r="U14" s="90"/>
    </row>
    <row r="15" spans="1:49" ht="15.75" customHeight="1" x14ac:dyDescent="0.25">
      <c r="B15" s="196"/>
      <c r="C15" s="196"/>
      <c r="D15" s="196"/>
      <c r="E15" s="196"/>
      <c r="F15" s="196"/>
      <c r="G15" s="178"/>
      <c r="H15" s="178"/>
      <c r="I15" s="178"/>
      <c r="J15" s="178"/>
      <c r="K15" s="178"/>
      <c r="L15" s="178"/>
      <c r="M15" s="178"/>
      <c r="N15" s="97"/>
      <c r="O15" s="97"/>
      <c r="P15" s="97"/>
      <c r="Q15" s="97"/>
      <c r="R15" s="97"/>
      <c r="S15" s="97"/>
      <c r="T15" s="90"/>
      <c r="U15" s="90"/>
    </row>
    <row r="16" spans="1:49" ht="17.100000000000001" customHeight="1" x14ac:dyDescent="0.25">
      <c r="B16" s="178"/>
      <c r="C16" s="178"/>
      <c r="D16" s="178"/>
      <c r="E16" s="178"/>
      <c r="F16" s="178"/>
      <c r="G16" s="178"/>
      <c r="H16" s="178"/>
      <c r="I16" s="178"/>
      <c r="J16" s="178"/>
      <c r="K16" s="235" t="s">
        <v>74</v>
      </c>
      <c r="L16" s="235" t="s">
        <v>120</v>
      </c>
      <c r="M16" s="178"/>
      <c r="N16" s="97"/>
      <c r="O16" s="97"/>
      <c r="P16" s="97"/>
      <c r="Q16" s="152"/>
      <c r="R16" s="153"/>
      <c r="S16" s="97"/>
      <c r="T16" s="90"/>
      <c r="U16" s="90"/>
    </row>
    <row r="17" spans="2:21" x14ac:dyDescent="0.25">
      <c r="B17" s="196" t="s">
        <v>48</v>
      </c>
      <c r="C17" s="178"/>
      <c r="D17" s="178"/>
      <c r="E17" s="196" t="s">
        <v>118</v>
      </c>
      <c r="F17" s="178"/>
      <c r="G17" s="178"/>
      <c r="H17" s="196" t="s">
        <v>49</v>
      </c>
      <c r="I17" s="178"/>
      <c r="J17" s="178"/>
      <c r="K17" s="216">
        <v>1</v>
      </c>
      <c r="L17" s="226">
        <f>$F$14/4</f>
        <v>0</v>
      </c>
      <c r="M17" s="381" t="s">
        <v>50</v>
      </c>
      <c r="N17" s="97"/>
      <c r="O17" s="97"/>
      <c r="P17" s="97"/>
      <c r="Q17" s="152"/>
      <c r="R17" s="153"/>
      <c r="S17" s="97"/>
      <c r="T17" s="90"/>
      <c r="U17" s="90"/>
    </row>
    <row r="18" spans="2:21" x14ac:dyDescent="0.25">
      <c r="B18" s="204" t="s">
        <v>51</v>
      </c>
      <c r="C18" s="204" t="s">
        <v>52</v>
      </c>
      <c r="D18" s="178"/>
      <c r="E18" s="204" t="s">
        <v>53</v>
      </c>
      <c r="F18" s="204" t="s">
        <v>54</v>
      </c>
      <c r="G18" s="178"/>
      <c r="H18" s="244" t="s">
        <v>47</v>
      </c>
      <c r="I18" s="245">
        <f>C25-F25</f>
        <v>0</v>
      </c>
      <c r="J18" s="178"/>
      <c r="K18" s="216">
        <v>2</v>
      </c>
      <c r="L18" s="226">
        <f>$F$14/4</f>
        <v>0</v>
      </c>
      <c r="M18" s="382"/>
      <c r="N18" s="97"/>
      <c r="O18" s="97"/>
      <c r="P18" s="97"/>
      <c r="Q18" s="152"/>
      <c r="R18" s="153"/>
      <c r="S18" s="97"/>
      <c r="T18" s="90"/>
      <c r="U18" s="90"/>
    </row>
    <row r="19" spans="2:21" x14ac:dyDescent="0.25">
      <c r="B19" s="205" t="s">
        <v>55</v>
      </c>
      <c r="C19" s="284">
        <f>DECLARATION!G29</f>
        <v>0</v>
      </c>
      <c r="D19" s="178"/>
      <c r="E19" s="205" t="s">
        <v>55</v>
      </c>
      <c r="F19" s="284">
        <f>DECLARATION!I29</f>
        <v>0</v>
      </c>
      <c r="G19" s="178"/>
      <c r="H19" s="178"/>
      <c r="I19" s="178"/>
      <c r="J19" s="178"/>
      <c r="K19" s="216">
        <v>3</v>
      </c>
      <c r="L19" s="226">
        <f>$F$14/4</f>
        <v>0</v>
      </c>
      <c r="M19" s="382"/>
      <c r="N19" s="97"/>
      <c r="O19" s="97"/>
      <c r="P19" s="97"/>
      <c r="Q19" s="97"/>
      <c r="R19" s="97"/>
      <c r="S19" s="97"/>
      <c r="T19" s="90"/>
      <c r="U19" s="90"/>
    </row>
    <row r="20" spans="2:21" ht="15.75" thickBot="1" x14ac:dyDescent="0.3">
      <c r="B20" s="205" t="s">
        <v>39</v>
      </c>
      <c r="C20" s="284">
        <f>DECLARATION!G30</f>
        <v>0</v>
      </c>
      <c r="D20" s="178"/>
      <c r="E20" s="205" t="s">
        <v>39</v>
      </c>
      <c r="F20" s="284">
        <f>DECLARATION!I30</f>
        <v>0</v>
      </c>
      <c r="G20" s="178"/>
      <c r="H20" s="178"/>
      <c r="I20" s="178"/>
      <c r="J20" s="178"/>
      <c r="K20" s="218">
        <v>4</v>
      </c>
      <c r="L20" s="263">
        <f>$F$14/4</f>
        <v>0</v>
      </c>
      <c r="M20" s="383"/>
      <c r="N20" s="97"/>
      <c r="O20" s="97"/>
      <c r="P20" s="97"/>
      <c r="Q20" s="97"/>
      <c r="R20" s="97"/>
      <c r="S20" s="97"/>
      <c r="T20" s="90"/>
      <c r="U20" s="90"/>
    </row>
    <row r="21" spans="2:21" x14ac:dyDescent="0.25">
      <c r="B21" s="205" t="s">
        <v>41</v>
      </c>
      <c r="C21" s="284">
        <f>DECLARATION!G31</f>
        <v>0</v>
      </c>
      <c r="D21" s="178"/>
      <c r="E21" s="205" t="s">
        <v>41</v>
      </c>
      <c r="F21" s="284">
        <f>DECLARATION!I31</f>
        <v>0</v>
      </c>
      <c r="G21" s="178"/>
      <c r="H21" s="178"/>
      <c r="I21" s="178"/>
      <c r="J21" s="178"/>
      <c r="K21" s="220">
        <v>5</v>
      </c>
      <c r="L21" s="264">
        <f>IF($P$10&gt;$F$14,$P$10/12,$Q$10/12)</f>
        <v>0</v>
      </c>
      <c r="M21" s="381" t="s">
        <v>39</v>
      </c>
      <c r="N21" s="111"/>
      <c r="O21" s="97"/>
      <c r="P21" s="97"/>
      <c r="Q21" s="97"/>
      <c r="R21" s="97"/>
      <c r="S21" s="97"/>
      <c r="T21" s="90"/>
      <c r="U21" s="90"/>
    </row>
    <row r="22" spans="2:21" x14ac:dyDescent="0.25">
      <c r="B22" s="206" t="s">
        <v>57</v>
      </c>
      <c r="C22" s="284">
        <f>DECLARATION!G32</f>
        <v>0</v>
      </c>
      <c r="D22" s="178"/>
      <c r="E22" s="206" t="s">
        <v>57</v>
      </c>
      <c r="F22" s="284">
        <f>DECLARATION!I32</f>
        <v>0</v>
      </c>
      <c r="G22" s="178"/>
      <c r="H22" s="178"/>
      <c r="I22" s="178"/>
      <c r="J22" s="178"/>
      <c r="K22" s="216">
        <v>6</v>
      </c>
      <c r="L22" s="265">
        <f t="shared" ref="L22:L32" si="0">IF($P$10&gt;$F$14,$P$10/12,$Q$10/12)</f>
        <v>0</v>
      </c>
      <c r="M22" s="382"/>
      <c r="N22" s="97"/>
      <c r="O22" s="97"/>
      <c r="P22" s="97"/>
      <c r="Q22" s="97"/>
      <c r="R22" s="97"/>
      <c r="S22" s="97"/>
      <c r="T22" s="90"/>
      <c r="U22" s="90"/>
    </row>
    <row r="23" spans="2:21" x14ac:dyDescent="0.25">
      <c r="B23" s="206" t="s">
        <v>63</v>
      </c>
      <c r="C23" s="284">
        <f>DECLARATION!G33</f>
        <v>0</v>
      </c>
      <c r="D23" s="178"/>
      <c r="E23" s="206" t="s">
        <v>63</v>
      </c>
      <c r="F23" s="284">
        <f>DECLARATION!I33</f>
        <v>0</v>
      </c>
      <c r="G23" s="178"/>
      <c r="H23" s="178"/>
      <c r="I23" s="178"/>
      <c r="J23" s="178"/>
      <c r="K23" s="216">
        <v>7</v>
      </c>
      <c r="L23" s="265">
        <f t="shared" si="0"/>
        <v>0</v>
      </c>
      <c r="M23" s="382"/>
      <c r="N23" s="90"/>
      <c r="O23" s="90"/>
      <c r="P23" s="90"/>
      <c r="Q23" s="90"/>
      <c r="R23" s="90"/>
      <c r="S23" s="90"/>
      <c r="T23" s="90"/>
      <c r="U23" s="90"/>
    </row>
    <row r="24" spans="2:21" ht="15.75" thickBot="1" x14ac:dyDescent="0.3">
      <c r="B24" s="206" t="s">
        <v>65</v>
      </c>
      <c r="C24" s="284">
        <f>DECLARATION!G34</f>
        <v>0</v>
      </c>
      <c r="D24" s="178"/>
      <c r="E24" s="206" t="s">
        <v>65</v>
      </c>
      <c r="F24" s="284">
        <f>DECLARATION!I34</f>
        <v>0</v>
      </c>
      <c r="G24" s="178"/>
      <c r="H24" s="178"/>
      <c r="I24" s="178"/>
      <c r="J24" s="178"/>
      <c r="K24" s="266">
        <v>8</v>
      </c>
      <c r="L24" s="267">
        <f t="shared" si="0"/>
        <v>0</v>
      </c>
      <c r="M24" s="398"/>
      <c r="N24" s="90"/>
      <c r="O24" s="90"/>
      <c r="P24" s="90"/>
      <c r="Q24" s="90"/>
      <c r="R24" s="90"/>
      <c r="S24" s="90"/>
      <c r="T24" s="90"/>
      <c r="U24" s="90"/>
    </row>
    <row r="25" spans="2:21" ht="15.75" customHeight="1" thickTop="1" x14ac:dyDescent="0.25">
      <c r="B25" s="207" t="s">
        <v>47</v>
      </c>
      <c r="C25" s="208">
        <f>SUM(C19:C24)</f>
        <v>0</v>
      </c>
      <c r="D25" s="178"/>
      <c r="E25" s="207" t="s">
        <v>47</v>
      </c>
      <c r="F25" s="208">
        <f>SUM(F19:F24)</f>
        <v>0</v>
      </c>
      <c r="G25" s="178"/>
      <c r="H25" s="178"/>
      <c r="I25" s="178"/>
      <c r="J25" s="178"/>
      <c r="K25" s="220">
        <v>9</v>
      </c>
      <c r="L25" s="264">
        <f t="shared" si="0"/>
        <v>0</v>
      </c>
      <c r="M25" s="397" t="s">
        <v>41</v>
      </c>
      <c r="N25" s="90"/>
      <c r="O25" s="90"/>
      <c r="P25" s="90"/>
      <c r="Q25" s="90"/>
      <c r="R25" s="90"/>
      <c r="S25" s="90"/>
      <c r="T25" s="90"/>
      <c r="U25" s="90"/>
    </row>
    <row r="26" spans="2:21" x14ac:dyDescent="0.25">
      <c r="B26" s="186"/>
      <c r="C26" s="241"/>
      <c r="D26" s="178"/>
      <c r="E26" s="178"/>
      <c r="F26" s="178"/>
      <c r="G26" s="178"/>
      <c r="H26" s="178"/>
      <c r="I26" s="178"/>
      <c r="J26" s="178"/>
      <c r="K26" s="216">
        <v>10</v>
      </c>
      <c r="L26" s="265">
        <f t="shared" si="0"/>
        <v>0</v>
      </c>
      <c r="M26" s="382"/>
      <c r="N26" s="90"/>
      <c r="O26" s="90"/>
      <c r="P26" s="90"/>
      <c r="Q26" s="90"/>
      <c r="R26" s="90"/>
      <c r="S26" s="90"/>
      <c r="T26" s="90"/>
      <c r="U26" s="90"/>
    </row>
    <row r="27" spans="2:21" ht="13.5" customHeight="1" x14ac:dyDescent="0.3">
      <c r="B27" s="242"/>
      <c r="C27" s="178"/>
      <c r="D27" s="178"/>
      <c r="E27" s="178"/>
      <c r="F27" s="178"/>
      <c r="G27" s="178"/>
      <c r="H27" s="178"/>
      <c r="I27" s="178"/>
      <c r="J27" s="178"/>
      <c r="K27" s="216">
        <v>11</v>
      </c>
      <c r="L27" s="265">
        <f t="shared" si="0"/>
        <v>0</v>
      </c>
      <c r="M27" s="382"/>
      <c r="N27" s="90"/>
      <c r="O27" s="90"/>
      <c r="P27" s="90"/>
      <c r="Q27" s="90"/>
      <c r="R27" s="90"/>
      <c r="S27" s="90"/>
      <c r="T27" s="90"/>
      <c r="U27" s="90"/>
    </row>
    <row r="28" spans="2:21" ht="15.75" thickBot="1" x14ac:dyDescent="0.3">
      <c r="B28" s="178"/>
      <c r="C28" s="178"/>
      <c r="D28" s="178"/>
      <c r="E28" s="178"/>
      <c r="F28" s="178"/>
      <c r="G28" s="178"/>
      <c r="H28" s="178"/>
      <c r="I28" s="178"/>
      <c r="J28" s="178"/>
      <c r="K28" s="266">
        <v>12</v>
      </c>
      <c r="L28" s="267">
        <f t="shared" si="0"/>
        <v>0</v>
      </c>
      <c r="M28" s="398"/>
      <c r="N28" s="90"/>
      <c r="O28" s="90"/>
      <c r="P28" s="90"/>
      <c r="Q28" s="90"/>
      <c r="R28" s="90"/>
      <c r="S28" s="90"/>
      <c r="T28" s="90"/>
      <c r="U28" s="90"/>
    </row>
    <row r="29" spans="2:21" ht="15" customHeight="1" x14ac:dyDescent="0.25">
      <c r="B29" s="178"/>
      <c r="C29" s="178"/>
      <c r="D29" s="178"/>
      <c r="E29" s="178"/>
      <c r="F29" s="178"/>
      <c r="G29" s="178"/>
      <c r="H29" s="178"/>
      <c r="I29" s="178"/>
      <c r="J29" s="178"/>
      <c r="K29" s="268">
        <v>13</v>
      </c>
      <c r="L29" s="264">
        <f t="shared" si="0"/>
        <v>0</v>
      </c>
      <c r="M29" s="397" t="s">
        <v>57</v>
      </c>
      <c r="N29" s="90"/>
      <c r="O29" s="90"/>
      <c r="P29" s="90"/>
      <c r="Q29" s="90"/>
      <c r="R29" s="90"/>
      <c r="S29" s="90"/>
      <c r="T29" s="90"/>
      <c r="U29" s="90"/>
    </row>
    <row r="30" spans="2:21" x14ac:dyDescent="0.25">
      <c r="B30" s="178"/>
      <c r="C30" s="178"/>
      <c r="D30" s="178"/>
      <c r="G30" s="178"/>
      <c r="H30" s="178"/>
      <c r="I30" s="178"/>
      <c r="J30" s="178"/>
      <c r="K30" s="216">
        <v>14</v>
      </c>
      <c r="L30" s="265">
        <f t="shared" si="0"/>
        <v>0</v>
      </c>
      <c r="M30" s="382"/>
      <c r="N30" s="90"/>
      <c r="O30" s="90"/>
      <c r="P30" s="90"/>
      <c r="Q30" s="90"/>
      <c r="R30" s="90"/>
      <c r="S30" s="90"/>
      <c r="T30" s="90"/>
      <c r="U30" s="90"/>
    </row>
    <row r="31" spans="2:21" x14ac:dyDescent="0.25">
      <c r="B31" s="178"/>
      <c r="C31" s="178"/>
      <c r="D31" s="178"/>
      <c r="G31" s="178"/>
      <c r="H31" s="178"/>
      <c r="I31" s="178"/>
      <c r="J31" s="178"/>
      <c r="K31" s="216">
        <v>15</v>
      </c>
      <c r="L31" s="265">
        <f t="shared" si="0"/>
        <v>0</v>
      </c>
      <c r="M31" s="382"/>
      <c r="N31" s="90"/>
      <c r="O31" s="90"/>
      <c r="P31" s="90"/>
      <c r="Q31" s="90"/>
      <c r="R31" s="90"/>
      <c r="S31" s="90"/>
      <c r="T31" s="90"/>
      <c r="U31" s="90"/>
    </row>
    <row r="32" spans="2:21" ht="15.75" thickBot="1" x14ac:dyDescent="0.3">
      <c r="B32" s="178"/>
      <c r="C32" s="178"/>
      <c r="D32" s="178"/>
      <c r="G32" s="178"/>
      <c r="H32" s="178"/>
      <c r="I32" s="178"/>
      <c r="J32" s="258"/>
      <c r="K32" s="216">
        <v>16</v>
      </c>
      <c r="L32" s="267">
        <f t="shared" si="0"/>
        <v>0</v>
      </c>
      <c r="M32" s="383"/>
      <c r="N32" s="90"/>
      <c r="O32" s="90"/>
      <c r="P32" s="90"/>
      <c r="Q32" s="90"/>
      <c r="R32" s="90"/>
      <c r="S32" s="90"/>
      <c r="T32" s="90"/>
      <c r="U32" s="90"/>
    </row>
    <row r="33" spans="2:21" ht="18.75" thickTop="1" x14ac:dyDescent="0.25">
      <c r="B33" s="178"/>
      <c r="C33" s="178"/>
      <c r="D33" s="178"/>
      <c r="G33" s="178"/>
      <c r="H33" s="178"/>
      <c r="I33" s="178"/>
      <c r="J33" s="258"/>
      <c r="K33" s="222" t="s">
        <v>47</v>
      </c>
      <c r="L33" s="223">
        <f>SUM(L17:L32)</f>
        <v>0</v>
      </c>
      <c r="M33" s="178"/>
      <c r="N33" s="90"/>
      <c r="O33" s="165"/>
      <c r="P33" s="90"/>
      <c r="Q33" s="90"/>
      <c r="R33" s="90"/>
      <c r="S33" s="90"/>
      <c r="T33" s="90"/>
      <c r="U33" s="90"/>
    </row>
    <row r="34" spans="2:21" x14ac:dyDescent="0.25">
      <c r="J34" s="258"/>
      <c r="K34" s="258"/>
      <c r="L34" s="258"/>
      <c r="M34" s="178"/>
    </row>
    <row r="35" spans="2:21" ht="26.45" customHeight="1" x14ac:dyDescent="0.25">
      <c r="J35" s="271"/>
      <c r="K35" s="379" t="s">
        <v>58</v>
      </c>
      <c r="L35" s="380"/>
      <c r="M35" s="272"/>
    </row>
    <row r="36" spans="2:21" x14ac:dyDescent="0.25">
      <c r="J36" s="260"/>
      <c r="K36" s="238" t="s">
        <v>59</v>
      </c>
      <c r="L36" s="270">
        <f>IF((L33=I13),I14,0)</f>
        <v>0</v>
      </c>
      <c r="M36" s="273"/>
    </row>
    <row r="37" spans="2:21" x14ac:dyDescent="0.25">
      <c r="J37" s="259"/>
      <c r="K37" s="239" t="s">
        <v>60</v>
      </c>
      <c r="L37" s="240">
        <f>IF(($L$33=$F$14),I12,0)</f>
        <v>0</v>
      </c>
      <c r="M37" s="274"/>
    </row>
    <row r="38" spans="2:21" x14ac:dyDescent="0.25">
      <c r="B38" s="196" t="s">
        <v>124</v>
      </c>
      <c r="C38" s="178"/>
      <c r="D38" s="178"/>
      <c r="G38" s="178"/>
      <c r="H38" s="178"/>
      <c r="I38" s="178"/>
      <c r="J38" s="178"/>
      <c r="K38" s="178"/>
      <c r="L38" s="178"/>
      <c r="M38" s="178"/>
    </row>
    <row r="39" spans="2:21" x14ac:dyDescent="0.25">
      <c r="B39" s="299"/>
      <c r="C39" s="290"/>
      <c r="D39" s="290"/>
      <c r="E39" s="290"/>
      <c r="F39" s="290"/>
      <c r="G39" s="290"/>
      <c r="H39" s="290"/>
      <c r="I39" s="291"/>
      <c r="K39" s="373" t="s">
        <v>85</v>
      </c>
      <c r="L39" s="374"/>
      <c r="M39" s="178"/>
    </row>
    <row r="40" spans="2:21" x14ac:dyDescent="0.25">
      <c r="B40" s="295"/>
      <c r="C40" s="292"/>
      <c r="D40" s="292"/>
      <c r="E40" s="292"/>
      <c r="F40" s="292"/>
      <c r="G40" s="292"/>
      <c r="H40" s="292"/>
      <c r="I40" s="296"/>
      <c r="K40" s="371" t="s">
        <v>86</v>
      </c>
      <c r="L40" s="372"/>
      <c r="M40" s="178"/>
    </row>
    <row r="41" spans="2:21" x14ac:dyDescent="0.25">
      <c r="B41" s="295"/>
      <c r="C41" s="292"/>
      <c r="D41" s="292"/>
      <c r="E41" s="292"/>
      <c r="F41" s="292"/>
      <c r="G41" s="292"/>
      <c r="H41" s="292"/>
      <c r="I41" s="296"/>
      <c r="K41" s="371" t="s">
        <v>138</v>
      </c>
      <c r="L41" s="372"/>
      <c r="M41" s="178"/>
    </row>
    <row r="42" spans="2:21" x14ac:dyDescent="0.25">
      <c r="B42" s="295"/>
      <c r="C42" s="292"/>
      <c r="D42" s="292"/>
      <c r="E42" s="292"/>
      <c r="F42" s="292"/>
      <c r="G42" s="292"/>
      <c r="H42" s="292"/>
      <c r="I42" s="296"/>
      <c r="K42" s="285"/>
      <c r="L42" s="286"/>
      <c r="M42" s="178"/>
    </row>
    <row r="43" spans="2:21" x14ac:dyDescent="0.25">
      <c r="B43" s="295"/>
      <c r="C43" s="292"/>
      <c r="D43" s="292"/>
      <c r="E43" s="292"/>
      <c r="F43" s="292"/>
      <c r="G43" s="292"/>
      <c r="H43" s="292"/>
      <c r="I43" s="296"/>
      <c r="K43" s="285"/>
      <c r="L43" s="286"/>
      <c r="M43" s="178"/>
    </row>
    <row r="44" spans="2:21" x14ac:dyDescent="0.25">
      <c r="B44" s="297"/>
      <c r="C44" s="293"/>
      <c r="D44" s="293"/>
      <c r="E44" s="293"/>
      <c r="F44" s="293"/>
      <c r="G44" s="293"/>
      <c r="H44" s="293"/>
      <c r="I44" s="298"/>
      <c r="K44" s="287"/>
      <c r="L44" s="288"/>
    </row>
    <row r="46" spans="2:21" x14ac:dyDescent="0.25">
      <c r="B46" s="196" t="s">
        <v>125</v>
      </c>
    </row>
    <row r="47" spans="2:21" x14ac:dyDescent="0.25">
      <c r="B47" s="299"/>
      <c r="C47" s="290"/>
      <c r="D47" s="290"/>
      <c r="E47" s="290"/>
      <c r="F47" s="290"/>
      <c r="G47" s="290"/>
      <c r="H47" s="290"/>
      <c r="I47" s="291"/>
      <c r="K47" s="373" t="s">
        <v>85</v>
      </c>
      <c r="L47" s="374"/>
    </row>
    <row r="48" spans="2:21" x14ac:dyDescent="0.25">
      <c r="B48" s="295"/>
      <c r="C48" s="292"/>
      <c r="D48" s="292"/>
      <c r="E48" s="292"/>
      <c r="F48" s="292"/>
      <c r="G48" s="292"/>
      <c r="H48" s="292"/>
      <c r="I48" s="296"/>
      <c r="K48" s="371" t="s">
        <v>86</v>
      </c>
      <c r="L48" s="372"/>
    </row>
    <row r="49" spans="2:12" x14ac:dyDescent="0.25">
      <c r="B49" s="295"/>
      <c r="C49" s="292"/>
      <c r="D49" s="292"/>
      <c r="E49" s="292"/>
      <c r="F49" s="292"/>
      <c r="G49" s="292"/>
      <c r="H49" s="292"/>
      <c r="I49" s="296"/>
      <c r="K49" s="371" t="s">
        <v>138</v>
      </c>
      <c r="L49" s="372"/>
    </row>
    <row r="50" spans="2:12" x14ac:dyDescent="0.25">
      <c r="B50" s="295"/>
      <c r="C50" s="292"/>
      <c r="D50" s="292"/>
      <c r="E50" s="292"/>
      <c r="F50" s="292"/>
      <c r="G50" s="292"/>
      <c r="H50" s="292"/>
      <c r="I50" s="296"/>
      <c r="K50" s="285"/>
      <c r="L50" s="286"/>
    </row>
    <row r="51" spans="2:12" x14ac:dyDescent="0.25">
      <c r="B51" s="295"/>
      <c r="C51" s="292"/>
      <c r="D51" s="292"/>
      <c r="E51" s="292"/>
      <c r="F51" s="292"/>
      <c r="G51" s="292"/>
      <c r="H51" s="292"/>
      <c r="I51" s="296"/>
      <c r="K51" s="285"/>
      <c r="L51" s="286"/>
    </row>
    <row r="52" spans="2:12" x14ac:dyDescent="0.25">
      <c r="B52" s="297"/>
      <c r="C52" s="293"/>
      <c r="D52" s="293"/>
      <c r="E52" s="293"/>
      <c r="F52" s="293"/>
      <c r="G52" s="293"/>
      <c r="H52" s="293"/>
      <c r="I52" s="298"/>
      <c r="K52" s="287"/>
      <c r="L52" s="288"/>
    </row>
  </sheetData>
  <mergeCells count="15">
    <mergeCell ref="K49:L49"/>
    <mergeCell ref="B2:M2"/>
    <mergeCell ref="K39:L39"/>
    <mergeCell ref="K40:L40"/>
    <mergeCell ref="K47:L47"/>
    <mergeCell ref="K48:L48"/>
    <mergeCell ref="M29:M32"/>
    <mergeCell ref="C4:F4"/>
    <mergeCell ref="H6:I6"/>
    <mergeCell ref="K6:L6"/>
    <mergeCell ref="M17:M20"/>
    <mergeCell ref="M21:M24"/>
    <mergeCell ref="M25:M28"/>
    <mergeCell ref="K35:L35"/>
    <mergeCell ref="K41:L41"/>
  </mergeCells>
  <phoneticPr fontId="39"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07CE-7E02-4BFF-82D9-712088F599B7}">
  <sheetPr codeName="Feuil5">
    <tabColor rgb="FF5E514D"/>
  </sheetPr>
  <dimension ref="A1:AW52"/>
  <sheetViews>
    <sheetView showGridLines="0" topLeftCell="A19" workbookViewId="0">
      <selection activeCell="H32" sqref="H32"/>
    </sheetView>
  </sheetViews>
  <sheetFormatPr baseColWidth="10" defaultColWidth="11.42578125" defaultRowHeight="15" x14ac:dyDescent="0.25"/>
  <cols>
    <col min="1" max="1" width="2.85546875" customWidth="1"/>
    <col min="2" max="2" width="15.5703125" customWidth="1"/>
    <col min="3" max="3" width="13.85546875" customWidth="1"/>
    <col min="4" max="4" width="8.140625" customWidth="1"/>
    <col min="5" max="5" width="15.5703125" customWidth="1"/>
    <col min="6" max="6" width="14.5703125" customWidth="1"/>
    <col min="7" max="7" width="6.85546875" customWidth="1"/>
    <col min="8" max="8" width="13.5703125" customWidth="1"/>
    <col min="9" max="9" width="13.140625" customWidth="1"/>
    <col min="10" max="10" width="4" customWidth="1"/>
    <col min="11" max="11" width="14" customWidth="1"/>
    <col min="12" max="12" width="14.42578125" customWidth="1"/>
    <col min="13" max="13" width="4.42578125" customWidth="1"/>
    <col min="15" max="15" width="12.85546875" customWidth="1"/>
  </cols>
  <sheetData>
    <row r="1" spans="1:49" s="62" customFormat="1" ht="12.75" x14ac:dyDescent="0.2">
      <c r="A1" s="56"/>
      <c r="B1" s="57"/>
      <c r="C1" s="58"/>
      <c r="D1" s="59"/>
      <c r="E1" s="59"/>
      <c r="F1" s="59"/>
      <c r="G1" s="59"/>
      <c r="H1" s="59"/>
      <c r="I1" s="58"/>
      <c r="J1" s="58"/>
      <c r="K1" s="58"/>
      <c r="L1" s="59"/>
      <c r="M1" s="59"/>
      <c r="N1" s="57"/>
      <c r="O1" s="56"/>
      <c r="P1" s="59"/>
      <c r="Q1" s="56"/>
      <c r="R1" s="56"/>
      <c r="S1" s="60"/>
      <c r="T1" s="60"/>
      <c r="U1" s="60"/>
      <c r="V1" s="56"/>
      <c r="W1" s="59"/>
      <c r="X1" s="59"/>
      <c r="Y1" s="59"/>
      <c r="Z1" s="59"/>
      <c r="AA1" s="59"/>
      <c r="AB1" s="56"/>
      <c r="AC1" s="61"/>
      <c r="AD1" s="61"/>
      <c r="AE1" s="61"/>
      <c r="AS1" s="63"/>
      <c r="AV1" s="64"/>
      <c r="AW1" s="64"/>
    </row>
    <row r="2" spans="1:49" s="70" customFormat="1" ht="34.5" x14ac:dyDescent="0.45">
      <c r="A2" s="65"/>
      <c r="B2" s="393" t="s">
        <v>22</v>
      </c>
      <c r="C2" s="393"/>
      <c r="D2" s="393"/>
      <c r="E2" s="393"/>
      <c r="F2" s="393"/>
      <c r="G2" s="393"/>
      <c r="H2" s="393"/>
      <c r="I2" s="393"/>
      <c r="J2" s="393"/>
      <c r="K2" s="393"/>
      <c r="L2" s="393"/>
      <c r="M2" s="393"/>
      <c r="O2" s="65"/>
      <c r="P2" s="71"/>
      <c r="R2" s="72"/>
      <c r="S2" s="65"/>
      <c r="T2" s="65"/>
      <c r="U2" s="65"/>
      <c r="V2" s="65"/>
      <c r="W2" s="68"/>
      <c r="X2" s="68"/>
      <c r="Y2" s="68"/>
      <c r="Z2" s="68"/>
      <c r="AA2" s="68"/>
      <c r="AB2" s="65"/>
      <c r="AC2" s="73"/>
      <c r="AD2" s="74"/>
      <c r="AE2" s="74"/>
      <c r="AF2" s="75"/>
      <c r="AG2" s="75"/>
      <c r="AH2" s="75"/>
      <c r="AI2" s="75"/>
      <c r="AJ2" s="75"/>
      <c r="AS2" s="76"/>
      <c r="AV2" s="77"/>
      <c r="AW2" s="77"/>
    </row>
    <row r="3" spans="1:49" s="62" customFormat="1" ht="12.75" x14ac:dyDescent="0.2">
      <c r="A3" s="56"/>
      <c r="B3" s="57"/>
      <c r="C3" s="58"/>
      <c r="D3" s="59"/>
      <c r="E3" s="59"/>
      <c r="F3" s="59"/>
      <c r="G3" s="59"/>
      <c r="H3" s="59"/>
      <c r="I3" s="58"/>
      <c r="J3" s="58"/>
      <c r="K3" s="58"/>
      <c r="L3" s="59"/>
      <c r="M3" s="59"/>
      <c r="N3" s="57"/>
      <c r="O3" s="148"/>
      <c r="P3" s="149"/>
      <c r="Q3" s="148"/>
      <c r="R3" s="148"/>
      <c r="S3" s="150"/>
      <c r="T3" s="150"/>
      <c r="U3" s="60"/>
      <c r="V3" s="56"/>
      <c r="W3" s="59"/>
      <c r="X3" s="59"/>
      <c r="Y3" s="59"/>
      <c r="Z3" s="59"/>
      <c r="AA3" s="59"/>
      <c r="AB3" s="56"/>
      <c r="AC3" s="61"/>
      <c r="AD3" s="61"/>
      <c r="AE3" s="61"/>
      <c r="AS3" s="63"/>
      <c r="AV3" s="64"/>
      <c r="AW3" s="64"/>
    </row>
    <row r="4" spans="1:49" s="80" customFormat="1" ht="18" customHeight="1" x14ac:dyDescent="0.25">
      <c r="A4" s="78"/>
      <c r="B4" s="261" t="s">
        <v>23</v>
      </c>
      <c r="C4" s="394">
        <f>DECLARATION!G10</f>
        <v>0</v>
      </c>
      <c r="D4" s="395"/>
      <c r="E4" s="395"/>
      <c r="F4" s="396"/>
      <c r="G4" s="251"/>
      <c r="H4" s="251"/>
      <c r="I4" s="251"/>
      <c r="J4" s="251"/>
      <c r="K4" s="251"/>
      <c r="L4" s="251"/>
      <c r="M4" s="252"/>
      <c r="O4" s="146"/>
      <c r="P4" s="143"/>
      <c r="Q4" s="147"/>
      <c r="R4" s="145"/>
      <c r="S4" s="146"/>
      <c r="T4" s="146"/>
      <c r="U4" s="78"/>
      <c r="V4" s="78"/>
      <c r="W4" s="79"/>
      <c r="X4" s="79"/>
      <c r="Y4" s="79"/>
      <c r="Z4" s="79"/>
      <c r="AA4" s="79"/>
      <c r="AB4" s="78"/>
      <c r="AC4" s="81"/>
      <c r="AD4" s="82"/>
      <c r="AE4" s="82"/>
      <c r="AF4" s="83"/>
      <c r="AG4" s="83"/>
      <c r="AH4" s="83"/>
      <c r="AI4" s="83"/>
      <c r="AJ4" s="83"/>
      <c r="AS4" s="84"/>
      <c r="AV4" s="85"/>
      <c r="AW4" s="85"/>
    </row>
    <row r="5" spans="1:49" s="62" customFormat="1" ht="12.75" x14ac:dyDescent="0.2">
      <c r="A5" s="56"/>
      <c r="B5" s="253"/>
      <c r="C5" s="254"/>
      <c r="D5" s="255"/>
      <c r="E5" s="255"/>
      <c r="F5" s="255"/>
      <c r="G5" s="255"/>
      <c r="H5" s="255"/>
      <c r="I5" s="254"/>
      <c r="J5" s="254"/>
      <c r="K5" s="254"/>
      <c r="L5" s="255"/>
      <c r="M5" s="255"/>
      <c r="N5" s="57"/>
      <c r="O5" s="87"/>
      <c r="P5" s="88"/>
      <c r="Q5" s="87"/>
      <c r="R5" s="148"/>
      <c r="S5" s="150"/>
      <c r="T5" s="150"/>
      <c r="U5" s="60"/>
      <c r="V5" s="56"/>
      <c r="W5" s="59"/>
      <c r="X5" s="59"/>
      <c r="Y5" s="59"/>
      <c r="Z5" s="59"/>
      <c r="AA5" s="59"/>
      <c r="AB5" s="56"/>
      <c r="AC5" s="61"/>
      <c r="AD5" s="61"/>
      <c r="AE5" s="61"/>
      <c r="AS5" s="63"/>
      <c r="AV5" s="64"/>
      <c r="AW5" s="64"/>
    </row>
    <row r="6" spans="1:49" ht="20.100000000000001" customHeight="1" x14ac:dyDescent="0.25">
      <c r="B6" s="399" t="s">
        <v>24</v>
      </c>
      <c r="C6" s="400"/>
      <c r="D6" s="400"/>
      <c r="E6" s="401"/>
      <c r="F6" s="202" t="s">
        <v>64</v>
      </c>
      <c r="G6" s="178"/>
      <c r="H6" s="378" t="s">
        <v>26</v>
      </c>
      <c r="I6" s="378"/>
      <c r="J6" s="275"/>
      <c r="K6" s="378" t="s">
        <v>27</v>
      </c>
      <c r="L6" s="378"/>
      <c r="M6" s="178"/>
      <c r="O6" s="97"/>
      <c r="P6" s="97"/>
      <c r="Q6" s="97"/>
      <c r="R6" s="90"/>
      <c r="S6" s="90"/>
      <c r="T6" s="90"/>
    </row>
    <row r="7" spans="1:49" ht="8.4499999999999993" customHeight="1" x14ac:dyDescent="0.25">
      <c r="B7" s="196"/>
      <c r="C7" s="196"/>
      <c r="D7" s="196"/>
      <c r="E7" s="196"/>
      <c r="F7" s="186"/>
      <c r="G7" s="178"/>
      <c r="H7" s="209"/>
      <c r="I7" s="209"/>
      <c r="J7" s="178"/>
      <c r="K7" s="243"/>
      <c r="L7" s="243"/>
      <c r="M7" s="178"/>
      <c r="N7" s="96"/>
      <c r="O7" s="97" t="s">
        <v>28</v>
      </c>
      <c r="P7" s="98" t="s">
        <v>29</v>
      </c>
      <c r="Q7" s="97" t="s">
        <v>30</v>
      </c>
      <c r="R7" s="90"/>
      <c r="S7" s="90"/>
      <c r="T7" s="90"/>
    </row>
    <row r="8" spans="1:49" ht="20.100000000000001" customHeight="1" x14ac:dyDescent="0.25">
      <c r="B8" s="399" t="s">
        <v>31</v>
      </c>
      <c r="C8" s="400"/>
      <c r="D8" s="400"/>
      <c r="E8" s="401"/>
      <c r="F8" s="202" t="s">
        <v>25</v>
      </c>
      <c r="G8" s="178"/>
      <c r="H8" s="209" t="s">
        <v>32</v>
      </c>
      <c r="I8" s="213">
        <f>F12*10</f>
        <v>0</v>
      </c>
      <c r="J8" s="178"/>
      <c r="K8" s="209" t="s">
        <v>33</v>
      </c>
      <c r="L8" s="213">
        <f>L17+L18+L19+L20</f>
        <v>0</v>
      </c>
      <c r="M8" s="178"/>
      <c r="N8" s="97" t="s">
        <v>34</v>
      </c>
      <c r="O8" s="101">
        <f>I18*0.1</f>
        <v>0</v>
      </c>
      <c r="P8" s="101">
        <f>IF(O8&gt;F12,F12,O8)</f>
        <v>0</v>
      </c>
      <c r="Q8" s="101">
        <f>IF(O8&lt;F14,F14,O8)</f>
        <v>0</v>
      </c>
      <c r="R8" s="90"/>
      <c r="S8" s="90"/>
      <c r="T8" s="90"/>
    </row>
    <row r="9" spans="1:49" ht="8.4499999999999993" customHeight="1" x14ac:dyDescent="0.25">
      <c r="B9" s="196"/>
      <c r="C9" s="196"/>
      <c r="D9" s="196"/>
      <c r="E9" s="196"/>
      <c r="F9" s="196"/>
      <c r="G9" s="178"/>
      <c r="H9" s="209"/>
      <c r="I9" s="209"/>
      <c r="J9" s="178"/>
      <c r="K9" s="209"/>
      <c r="L9" s="209"/>
      <c r="M9" s="178"/>
      <c r="N9" s="97" t="s">
        <v>35</v>
      </c>
      <c r="O9" s="101">
        <f>F14</f>
        <v>0</v>
      </c>
      <c r="P9" s="101">
        <f>F14</f>
        <v>0</v>
      </c>
      <c r="Q9" s="101">
        <f>F14</f>
        <v>0</v>
      </c>
      <c r="R9" s="90"/>
      <c r="S9" s="90"/>
      <c r="T9" s="90"/>
    </row>
    <row r="10" spans="1:49" ht="20.100000000000001" customHeight="1" x14ac:dyDescent="0.25">
      <c r="B10" s="399" t="s">
        <v>36</v>
      </c>
      <c r="C10" s="400"/>
      <c r="D10" s="400"/>
      <c r="E10" s="401"/>
      <c r="F10" s="202" t="s">
        <v>62</v>
      </c>
      <c r="G10" s="178"/>
      <c r="H10" s="209" t="s">
        <v>38</v>
      </c>
      <c r="I10" s="213">
        <f>F12*3</f>
        <v>0</v>
      </c>
      <c r="J10" s="178"/>
      <c r="K10" s="209" t="s">
        <v>39</v>
      </c>
      <c r="L10" s="213">
        <f>L21+L22+L23+L24</f>
        <v>0</v>
      </c>
      <c r="M10" s="178"/>
      <c r="N10" s="97" t="s">
        <v>40</v>
      </c>
      <c r="O10" s="103">
        <f>O8-O9</f>
        <v>0</v>
      </c>
      <c r="P10" s="101">
        <f>P8-P9</f>
        <v>0</v>
      </c>
      <c r="Q10" s="101">
        <f>Q8-Q9</f>
        <v>0</v>
      </c>
      <c r="R10" s="90"/>
      <c r="S10" s="90"/>
      <c r="T10" s="90"/>
    </row>
    <row r="11" spans="1:49" x14ac:dyDescent="0.25">
      <c r="B11" s="196"/>
      <c r="C11" s="196"/>
      <c r="D11" s="196"/>
      <c r="E11" s="196"/>
      <c r="F11" s="196"/>
      <c r="G11" s="178"/>
      <c r="H11" s="209"/>
      <c r="I11" s="209"/>
      <c r="J11" s="178"/>
      <c r="K11" s="209" t="s">
        <v>41</v>
      </c>
      <c r="L11" s="213">
        <f>L25+L26+L27+L28</f>
        <v>0</v>
      </c>
      <c r="M11" s="178"/>
      <c r="O11" s="90"/>
      <c r="P11" s="90"/>
      <c r="Q11" s="90"/>
      <c r="R11" s="90"/>
      <c r="S11" s="90"/>
      <c r="T11" s="90"/>
    </row>
    <row r="12" spans="1:49" ht="20.100000000000001" customHeight="1" x14ac:dyDescent="0.25">
      <c r="B12" s="399" t="s">
        <v>42</v>
      </c>
      <c r="C12" s="400"/>
      <c r="D12" s="400"/>
      <c r="E12" s="401"/>
      <c r="F12" s="203">
        <f>DECLARATION!M10</f>
        <v>0</v>
      </c>
      <c r="G12" s="178"/>
      <c r="H12" s="209" t="s">
        <v>43</v>
      </c>
      <c r="I12" s="213">
        <f>F12-F14</f>
        <v>0</v>
      </c>
      <c r="J12" s="178"/>
      <c r="K12" s="209" t="s">
        <v>57</v>
      </c>
      <c r="L12" s="213">
        <f>L29+L30+L31+L32</f>
        <v>0</v>
      </c>
      <c r="M12" s="178"/>
      <c r="O12" s="90"/>
      <c r="P12" s="90"/>
      <c r="Q12" s="90"/>
      <c r="R12" s="90"/>
      <c r="S12" s="90"/>
      <c r="T12" s="90"/>
    </row>
    <row r="13" spans="1:49" ht="15.75" thickBot="1" x14ac:dyDescent="0.3">
      <c r="B13" s="196"/>
      <c r="C13" s="196"/>
      <c r="D13" s="196"/>
      <c r="E13" s="196"/>
      <c r="F13" s="196"/>
      <c r="G13" s="178"/>
      <c r="H13" s="209" t="s">
        <v>44</v>
      </c>
      <c r="I13" s="262">
        <f>I18*0.1</f>
        <v>0</v>
      </c>
      <c r="J13" s="178"/>
      <c r="K13" s="236"/>
      <c r="L13" s="236"/>
      <c r="M13" s="178"/>
      <c r="O13" s="90"/>
      <c r="P13" s="90"/>
      <c r="Q13" s="90"/>
      <c r="R13" s="90"/>
      <c r="S13" s="90"/>
      <c r="T13" s="90"/>
    </row>
    <row r="14" spans="1:49" ht="20.100000000000001" customHeight="1" thickTop="1" x14ac:dyDescent="0.25">
      <c r="B14" s="399" t="s">
        <v>45</v>
      </c>
      <c r="C14" s="400"/>
      <c r="D14" s="400"/>
      <c r="E14" s="401"/>
      <c r="F14" s="203">
        <f>F12*0.3</f>
        <v>0</v>
      </c>
      <c r="G14" s="178"/>
      <c r="H14" s="105" t="s">
        <v>46</v>
      </c>
      <c r="I14" s="283">
        <f>F12-I13</f>
        <v>0</v>
      </c>
      <c r="J14" s="178"/>
      <c r="K14" s="222" t="s">
        <v>47</v>
      </c>
      <c r="L14" s="237">
        <f>L33</f>
        <v>0</v>
      </c>
      <c r="M14" s="178"/>
      <c r="O14" s="90"/>
      <c r="P14" s="90"/>
      <c r="Q14" s="90"/>
      <c r="R14" s="90"/>
      <c r="S14" s="90"/>
      <c r="T14" s="90"/>
    </row>
    <row r="15" spans="1:49" ht="15.75" customHeight="1" x14ac:dyDescent="0.25">
      <c r="B15" s="196"/>
      <c r="C15" s="196"/>
      <c r="D15" s="196"/>
      <c r="E15" s="196"/>
      <c r="F15" s="196"/>
      <c r="G15" s="178"/>
      <c r="H15" s="178"/>
      <c r="I15" s="178"/>
      <c r="J15" s="178"/>
      <c r="K15" s="178"/>
      <c r="L15" s="178"/>
      <c r="M15" s="178"/>
      <c r="O15" s="90"/>
      <c r="P15" s="90"/>
      <c r="Q15" s="90"/>
      <c r="R15" s="90"/>
      <c r="S15" s="90"/>
      <c r="T15" s="90"/>
    </row>
    <row r="16" spans="1:49" ht="17.100000000000001" customHeight="1" x14ac:dyDescent="0.25">
      <c r="B16" s="178"/>
      <c r="C16" s="178"/>
      <c r="D16" s="178"/>
      <c r="E16" s="178"/>
      <c r="F16" s="178"/>
      <c r="G16" s="178"/>
      <c r="H16" s="178"/>
      <c r="I16" s="178"/>
      <c r="J16" s="178"/>
      <c r="K16" s="235" t="s">
        <v>74</v>
      </c>
      <c r="L16" s="235" t="s">
        <v>120</v>
      </c>
      <c r="M16" s="178"/>
      <c r="O16" s="90"/>
      <c r="P16" s="90"/>
      <c r="Q16" s="90"/>
      <c r="R16" s="90"/>
      <c r="S16" s="90"/>
    </row>
    <row r="17" spans="2:19" x14ac:dyDescent="0.25">
      <c r="B17" s="196" t="s">
        <v>48</v>
      </c>
      <c r="C17" s="178"/>
      <c r="D17" s="178"/>
      <c r="E17" s="196" t="s">
        <v>118</v>
      </c>
      <c r="F17" s="178"/>
      <c r="G17" s="178"/>
      <c r="H17" s="196" t="s">
        <v>49</v>
      </c>
      <c r="I17" s="178"/>
      <c r="J17" s="178"/>
      <c r="K17" s="216">
        <v>1</v>
      </c>
      <c r="L17" s="226">
        <f>$F$14/4</f>
        <v>0</v>
      </c>
      <c r="M17" s="381" t="s">
        <v>50</v>
      </c>
      <c r="O17" s="90"/>
      <c r="P17" s="90"/>
      <c r="Q17" s="90"/>
      <c r="R17" s="90"/>
      <c r="S17" s="90"/>
    </row>
    <row r="18" spans="2:19" x14ac:dyDescent="0.25">
      <c r="B18" s="204" t="s">
        <v>119</v>
      </c>
      <c r="C18" s="204" t="s">
        <v>52</v>
      </c>
      <c r="D18" s="178"/>
      <c r="E18" s="204" t="s">
        <v>119</v>
      </c>
      <c r="F18" s="204" t="s">
        <v>54</v>
      </c>
      <c r="G18" s="178"/>
      <c r="H18" s="244" t="s">
        <v>47</v>
      </c>
      <c r="I18" s="245">
        <f>C25-F25</f>
        <v>0</v>
      </c>
      <c r="J18" s="178"/>
      <c r="K18" s="216">
        <v>2</v>
      </c>
      <c r="L18" s="226">
        <f>$F$14/4</f>
        <v>0</v>
      </c>
      <c r="M18" s="382"/>
      <c r="N18" s="110"/>
      <c r="O18" s="90"/>
      <c r="P18" s="90"/>
      <c r="Q18" s="90"/>
      <c r="R18" s="90"/>
      <c r="S18" s="90"/>
    </row>
    <row r="19" spans="2:19" x14ac:dyDescent="0.25">
      <c r="B19" s="205" t="s">
        <v>55</v>
      </c>
      <c r="C19" s="284">
        <f>DECLARATION!G29</f>
        <v>0</v>
      </c>
      <c r="D19" s="178"/>
      <c r="E19" s="205" t="s">
        <v>55</v>
      </c>
      <c r="F19" s="284">
        <f>DECLARATION!I29</f>
        <v>0</v>
      </c>
      <c r="G19" s="178"/>
      <c r="H19" s="178"/>
      <c r="I19" s="178"/>
      <c r="J19" s="178"/>
      <c r="K19" s="216">
        <v>3</v>
      </c>
      <c r="L19" s="226">
        <f>$F$14/4</f>
        <v>0</v>
      </c>
      <c r="M19" s="382"/>
      <c r="O19" s="90"/>
      <c r="P19" s="90"/>
      <c r="Q19" s="90"/>
      <c r="R19" s="90"/>
      <c r="S19" s="90"/>
    </row>
    <row r="20" spans="2:19" ht="15.75" thickBot="1" x14ac:dyDescent="0.3">
      <c r="B20" s="205" t="s">
        <v>39</v>
      </c>
      <c r="C20" s="284">
        <f>DECLARATION!G30</f>
        <v>0</v>
      </c>
      <c r="D20" s="178"/>
      <c r="E20" s="205" t="s">
        <v>39</v>
      </c>
      <c r="F20" s="284">
        <f>DECLARATION!I30</f>
        <v>0</v>
      </c>
      <c r="G20" s="178"/>
      <c r="H20" s="178"/>
      <c r="I20" s="178"/>
      <c r="J20" s="178"/>
      <c r="K20" s="218">
        <v>4</v>
      </c>
      <c r="L20" s="263">
        <f>$F$14/4</f>
        <v>0</v>
      </c>
      <c r="M20" s="383"/>
    </row>
    <row r="21" spans="2:19" x14ac:dyDescent="0.25">
      <c r="B21" s="205" t="s">
        <v>41</v>
      </c>
      <c r="C21" s="284">
        <f>DECLARATION!G31</f>
        <v>0</v>
      </c>
      <c r="D21" s="178"/>
      <c r="E21" s="205" t="s">
        <v>41</v>
      </c>
      <c r="F21" s="284">
        <f>DECLARATION!I31</f>
        <v>0</v>
      </c>
      <c r="G21" s="178"/>
      <c r="H21" s="178"/>
      <c r="I21" s="178"/>
      <c r="J21" s="178"/>
      <c r="K21" s="220">
        <v>5</v>
      </c>
      <c r="L21" s="276">
        <f>IF($P$10&gt;$F$14,$P$10/12,$Q$10/12)</f>
        <v>0</v>
      </c>
      <c r="M21" s="381" t="s">
        <v>39</v>
      </c>
      <c r="N21" s="111" t="s">
        <v>56</v>
      </c>
      <c r="O21" s="90"/>
      <c r="P21" s="90"/>
    </row>
    <row r="22" spans="2:19" x14ac:dyDescent="0.25">
      <c r="B22" s="206" t="s">
        <v>57</v>
      </c>
      <c r="C22" s="284">
        <f>DECLARATION!G32</f>
        <v>0</v>
      </c>
      <c r="D22" s="178"/>
      <c r="E22" s="206" t="s">
        <v>57</v>
      </c>
      <c r="F22" s="284">
        <f>DECLARATION!I32</f>
        <v>0</v>
      </c>
      <c r="G22" s="178"/>
      <c r="H22" s="178"/>
      <c r="I22" s="178"/>
      <c r="J22" s="178"/>
      <c r="K22" s="216">
        <v>6</v>
      </c>
      <c r="L22" s="265">
        <f t="shared" ref="L22:L32" si="0">IF($P$10&gt;$F$14,$P$10/12,$Q$10/12)</f>
        <v>0</v>
      </c>
      <c r="M22" s="382"/>
      <c r="N22" s="90"/>
      <c r="O22" s="90"/>
      <c r="P22" s="90"/>
    </row>
    <row r="23" spans="2:19" x14ac:dyDescent="0.25">
      <c r="B23" s="206" t="s">
        <v>63</v>
      </c>
      <c r="C23" s="284">
        <f>DECLARATION!G33</f>
        <v>0</v>
      </c>
      <c r="D23" s="178"/>
      <c r="E23" s="206" t="s">
        <v>63</v>
      </c>
      <c r="F23" s="284">
        <f>DECLARATION!I33</f>
        <v>0</v>
      </c>
      <c r="G23" s="178"/>
      <c r="H23" s="178"/>
      <c r="I23" s="178"/>
      <c r="J23" s="178"/>
      <c r="K23" s="216">
        <v>7</v>
      </c>
      <c r="L23" s="265">
        <f t="shared" si="0"/>
        <v>0</v>
      </c>
      <c r="M23" s="382"/>
      <c r="N23" s="90"/>
      <c r="O23" s="90"/>
      <c r="P23" s="90"/>
    </row>
    <row r="24" spans="2:19" ht="15.75" thickBot="1" x14ac:dyDescent="0.3">
      <c r="B24" s="206" t="s">
        <v>65</v>
      </c>
      <c r="C24" s="284">
        <f>DECLARATION!G34</f>
        <v>0</v>
      </c>
      <c r="D24" s="178"/>
      <c r="E24" s="206" t="s">
        <v>65</v>
      </c>
      <c r="F24" s="284">
        <f>DECLARATION!I34</f>
        <v>0</v>
      </c>
      <c r="G24" s="178"/>
      <c r="H24" s="178"/>
      <c r="I24" s="178"/>
      <c r="J24" s="178"/>
      <c r="K24" s="266">
        <v>8</v>
      </c>
      <c r="L24" s="277">
        <f t="shared" si="0"/>
        <v>0</v>
      </c>
      <c r="M24" s="398"/>
      <c r="N24" s="90"/>
      <c r="O24" s="90"/>
      <c r="P24" s="90"/>
    </row>
    <row r="25" spans="2:19" ht="15.75" customHeight="1" thickTop="1" x14ac:dyDescent="0.25">
      <c r="B25" s="207" t="s">
        <v>47</v>
      </c>
      <c r="C25" s="208">
        <f>SUM(C19:C24)</f>
        <v>0</v>
      </c>
      <c r="D25" s="178"/>
      <c r="E25" s="207" t="s">
        <v>47</v>
      </c>
      <c r="F25" s="208">
        <f>SUM(F19:F24)</f>
        <v>0</v>
      </c>
      <c r="G25" s="178"/>
      <c r="H25" s="178"/>
      <c r="I25" s="178"/>
      <c r="J25" s="178"/>
      <c r="K25" s="220">
        <v>9</v>
      </c>
      <c r="L25" s="276">
        <f t="shared" si="0"/>
        <v>0</v>
      </c>
      <c r="M25" s="397" t="s">
        <v>41</v>
      </c>
    </row>
    <row r="26" spans="2:19" x14ac:dyDescent="0.25">
      <c r="B26" s="178"/>
      <c r="C26" s="178"/>
      <c r="D26" s="178"/>
      <c r="E26" s="178"/>
      <c r="F26" s="178"/>
      <c r="G26" s="178"/>
      <c r="H26" s="178"/>
      <c r="I26" s="178"/>
      <c r="J26" s="178"/>
      <c r="K26" s="216">
        <v>10</v>
      </c>
      <c r="L26" s="265">
        <f t="shared" si="0"/>
        <v>0</v>
      </c>
      <c r="M26" s="382"/>
    </row>
    <row r="27" spans="2:19" ht="15.6" customHeight="1" x14ac:dyDescent="0.3">
      <c r="B27" s="242"/>
      <c r="C27" s="178"/>
      <c r="D27" s="178"/>
      <c r="E27" s="178"/>
      <c r="F27" s="178"/>
      <c r="G27" s="178"/>
      <c r="H27" s="178"/>
      <c r="I27" s="178"/>
      <c r="J27" s="178"/>
      <c r="K27" s="216">
        <v>11</v>
      </c>
      <c r="L27" s="265">
        <f t="shared" si="0"/>
        <v>0</v>
      </c>
      <c r="M27" s="382"/>
    </row>
    <row r="28" spans="2:19" ht="15.75" thickBot="1" x14ac:dyDescent="0.3">
      <c r="B28" s="178"/>
      <c r="C28" s="178"/>
      <c r="D28" s="178"/>
      <c r="E28" s="178"/>
      <c r="F28" s="178"/>
      <c r="G28" s="178"/>
      <c r="H28" s="178"/>
      <c r="I28" s="178"/>
      <c r="J28" s="178"/>
      <c r="K28" s="266">
        <v>12</v>
      </c>
      <c r="L28" s="277">
        <f t="shared" si="0"/>
        <v>0</v>
      </c>
      <c r="M28" s="398"/>
    </row>
    <row r="29" spans="2:19" x14ac:dyDescent="0.25">
      <c r="B29" s="178"/>
      <c r="C29" s="178"/>
      <c r="D29" s="178"/>
      <c r="E29" s="178"/>
      <c r="F29" s="178"/>
      <c r="G29" s="178"/>
      <c r="H29" s="178"/>
      <c r="I29" s="178"/>
      <c r="J29" s="178"/>
      <c r="K29" s="268">
        <v>13</v>
      </c>
      <c r="L29" s="278">
        <f t="shared" si="0"/>
        <v>0</v>
      </c>
      <c r="M29" s="382" t="s">
        <v>57</v>
      </c>
    </row>
    <row r="30" spans="2:19" x14ac:dyDescent="0.25">
      <c r="B30" s="178"/>
      <c r="C30" s="178"/>
      <c r="D30" s="178"/>
      <c r="G30" s="178"/>
      <c r="H30" s="178"/>
      <c r="I30" s="178"/>
      <c r="J30" s="178"/>
      <c r="K30" s="216">
        <v>14</v>
      </c>
      <c r="L30" s="265">
        <f t="shared" si="0"/>
        <v>0</v>
      </c>
      <c r="M30" s="382"/>
    </row>
    <row r="31" spans="2:19" x14ac:dyDescent="0.25">
      <c r="B31" s="178"/>
      <c r="C31" s="178"/>
      <c r="D31" s="178"/>
      <c r="G31" s="178"/>
      <c r="H31" s="178"/>
      <c r="I31" s="178"/>
      <c r="J31" s="178"/>
      <c r="K31" s="216">
        <v>15</v>
      </c>
      <c r="L31" s="265">
        <f t="shared" si="0"/>
        <v>0</v>
      </c>
      <c r="M31" s="382"/>
    </row>
    <row r="32" spans="2:19" ht="15.75" thickBot="1" x14ac:dyDescent="0.3">
      <c r="B32" s="178"/>
      <c r="C32" s="178"/>
      <c r="D32" s="178"/>
      <c r="G32" s="178"/>
      <c r="H32" s="178"/>
      <c r="I32" s="178"/>
      <c r="J32" s="258"/>
      <c r="K32" s="216">
        <v>16</v>
      </c>
      <c r="L32" s="265">
        <f t="shared" si="0"/>
        <v>0</v>
      </c>
      <c r="M32" s="383"/>
    </row>
    <row r="33" spans="2:13" ht="15.75" thickTop="1" x14ac:dyDescent="0.25">
      <c r="B33" s="178"/>
      <c r="C33" s="178"/>
      <c r="D33" s="178"/>
      <c r="G33" s="178"/>
      <c r="H33" s="178"/>
      <c r="I33" s="178"/>
      <c r="J33" s="258"/>
      <c r="K33" s="222" t="s">
        <v>47</v>
      </c>
      <c r="L33" s="223">
        <f>SUM(L17:L32)</f>
        <v>0</v>
      </c>
      <c r="M33" s="178"/>
    </row>
    <row r="34" spans="2:13" x14ac:dyDescent="0.25">
      <c r="J34" s="258"/>
      <c r="K34" s="258"/>
      <c r="L34" s="258"/>
      <c r="M34" s="178"/>
    </row>
    <row r="35" spans="2:13" ht="30.6" customHeight="1" x14ac:dyDescent="0.25">
      <c r="J35" s="271"/>
      <c r="K35" s="379" t="s">
        <v>58</v>
      </c>
      <c r="L35" s="380"/>
      <c r="M35" s="272"/>
    </row>
    <row r="36" spans="2:13" x14ac:dyDescent="0.25">
      <c r="J36" s="260"/>
      <c r="K36" s="238" t="s">
        <v>59</v>
      </c>
      <c r="L36" s="270">
        <f>IF((L33=I13),I14,0)</f>
        <v>0</v>
      </c>
      <c r="M36" s="273"/>
    </row>
    <row r="37" spans="2:13" x14ac:dyDescent="0.25">
      <c r="J37" s="259"/>
      <c r="K37" s="239" t="s">
        <v>60</v>
      </c>
      <c r="L37" s="240">
        <f>IF(($L$33=$F$14),I12,0)</f>
        <v>0</v>
      </c>
      <c r="M37" s="274"/>
    </row>
    <row r="38" spans="2:13" x14ac:dyDescent="0.25">
      <c r="B38" s="196" t="s">
        <v>124</v>
      </c>
      <c r="C38" s="178"/>
      <c r="D38" s="178"/>
      <c r="G38" s="178"/>
      <c r="H38" s="178"/>
      <c r="I38" s="178"/>
      <c r="J38" s="178"/>
      <c r="K38" s="178"/>
      <c r="L38" s="178"/>
      <c r="M38" s="178"/>
    </row>
    <row r="39" spans="2:13" x14ac:dyDescent="0.25">
      <c r="B39" s="299"/>
      <c r="C39" s="290"/>
      <c r="D39" s="290"/>
      <c r="E39" s="290"/>
      <c r="F39" s="290"/>
      <c r="G39" s="290"/>
      <c r="H39" s="290"/>
      <c r="I39" s="291"/>
      <c r="K39" s="373" t="s">
        <v>85</v>
      </c>
      <c r="L39" s="374"/>
      <c r="M39" s="178"/>
    </row>
    <row r="40" spans="2:13" x14ac:dyDescent="0.25">
      <c r="B40" s="295"/>
      <c r="C40" s="292"/>
      <c r="D40" s="292"/>
      <c r="E40" s="292"/>
      <c r="F40" s="292"/>
      <c r="G40" s="292"/>
      <c r="H40" s="292"/>
      <c r="I40" s="296"/>
      <c r="K40" s="371" t="s">
        <v>86</v>
      </c>
      <c r="L40" s="372"/>
      <c r="M40" s="178"/>
    </row>
    <row r="41" spans="2:13" x14ac:dyDescent="0.25">
      <c r="B41" s="295"/>
      <c r="C41" s="292"/>
      <c r="D41" s="292"/>
      <c r="E41" s="292"/>
      <c r="F41" s="292"/>
      <c r="G41" s="292"/>
      <c r="H41" s="292"/>
      <c r="I41" s="296"/>
      <c r="K41" s="371" t="s">
        <v>138</v>
      </c>
      <c r="L41" s="372"/>
      <c r="M41" s="178"/>
    </row>
    <row r="42" spans="2:13" x14ac:dyDescent="0.25">
      <c r="B42" s="295"/>
      <c r="C42" s="292"/>
      <c r="D42" s="292"/>
      <c r="E42" s="292"/>
      <c r="F42" s="292"/>
      <c r="G42" s="292"/>
      <c r="H42" s="292"/>
      <c r="I42" s="296"/>
      <c r="K42" s="285"/>
      <c r="L42" s="286"/>
      <c r="M42" s="178"/>
    </row>
    <row r="43" spans="2:13" x14ac:dyDescent="0.25">
      <c r="B43" s="295"/>
      <c r="C43" s="292"/>
      <c r="D43" s="292"/>
      <c r="E43" s="292"/>
      <c r="F43" s="292"/>
      <c r="G43" s="292"/>
      <c r="H43" s="292"/>
      <c r="I43" s="296"/>
      <c r="K43" s="285"/>
      <c r="L43" s="286"/>
    </row>
    <row r="44" spans="2:13" x14ac:dyDescent="0.25">
      <c r="B44" s="297"/>
      <c r="C44" s="293"/>
      <c r="D44" s="293"/>
      <c r="E44" s="293"/>
      <c r="F44" s="293"/>
      <c r="G44" s="293"/>
      <c r="H44" s="293"/>
      <c r="I44" s="298"/>
      <c r="K44" s="287"/>
      <c r="L44" s="288"/>
    </row>
    <row r="46" spans="2:13" x14ac:dyDescent="0.25">
      <c r="B46" s="196" t="s">
        <v>125</v>
      </c>
    </row>
    <row r="47" spans="2:13" x14ac:dyDescent="0.25">
      <c r="B47" s="299"/>
      <c r="C47" s="290"/>
      <c r="D47" s="290"/>
      <c r="E47" s="290"/>
      <c r="F47" s="290"/>
      <c r="G47" s="290"/>
      <c r="H47" s="290"/>
      <c r="I47" s="291"/>
      <c r="K47" s="373" t="s">
        <v>85</v>
      </c>
      <c r="L47" s="374"/>
    </row>
    <row r="48" spans="2:13" x14ac:dyDescent="0.25">
      <c r="B48" s="295"/>
      <c r="C48" s="292"/>
      <c r="D48" s="292"/>
      <c r="E48" s="292"/>
      <c r="F48" s="292"/>
      <c r="G48" s="292"/>
      <c r="H48" s="292"/>
      <c r="I48" s="296"/>
      <c r="K48" s="371" t="s">
        <v>86</v>
      </c>
      <c r="L48" s="372"/>
    </row>
    <row r="49" spans="2:12" x14ac:dyDescent="0.25">
      <c r="B49" s="295"/>
      <c r="C49" s="292"/>
      <c r="D49" s="292"/>
      <c r="E49" s="292"/>
      <c r="F49" s="292"/>
      <c r="G49" s="292"/>
      <c r="H49" s="292"/>
      <c r="I49" s="296"/>
      <c r="K49" s="371" t="s">
        <v>138</v>
      </c>
      <c r="L49" s="372"/>
    </row>
    <row r="50" spans="2:12" x14ac:dyDescent="0.25">
      <c r="B50" s="295"/>
      <c r="C50" s="292"/>
      <c r="D50" s="292"/>
      <c r="E50" s="292"/>
      <c r="F50" s="292"/>
      <c r="G50" s="292"/>
      <c r="H50" s="292"/>
      <c r="I50" s="296"/>
      <c r="K50" s="285"/>
      <c r="L50" s="286"/>
    </row>
    <row r="51" spans="2:12" x14ac:dyDescent="0.25">
      <c r="B51" s="295"/>
      <c r="C51" s="292"/>
      <c r="D51" s="292"/>
      <c r="E51" s="292"/>
      <c r="F51" s="292"/>
      <c r="G51" s="292"/>
      <c r="H51" s="292"/>
      <c r="I51" s="296"/>
      <c r="K51" s="285"/>
      <c r="L51" s="286"/>
    </row>
    <row r="52" spans="2:12" x14ac:dyDescent="0.25">
      <c r="B52" s="297"/>
      <c r="C52" s="293"/>
      <c r="D52" s="293"/>
      <c r="E52" s="293"/>
      <c r="F52" s="293"/>
      <c r="G52" s="293"/>
      <c r="H52" s="293"/>
      <c r="I52" s="298"/>
      <c r="K52" s="287"/>
      <c r="L52" s="288"/>
    </row>
  </sheetData>
  <mergeCells count="20">
    <mergeCell ref="K40:L40"/>
    <mergeCell ref="K47:L47"/>
    <mergeCell ref="K41:L41"/>
    <mergeCell ref="K49:L49"/>
    <mergeCell ref="K48:L48"/>
    <mergeCell ref="B2:M2"/>
    <mergeCell ref="C4:F4"/>
    <mergeCell ref="H6:I6"/>
    <mergeCell ref="K6:L6"/>
    <mergeCell ref="M17:M20"/>
    <mergeCell ref="K35:L35"/>
    <mergeCell ref="K39:L39"/>
    <mergeCell ref="M21:M24"/>
    <mergeCell ref="M29:M32"/>
    <mergeCell ref="B6:E6"/>
    <mergeCell ref="B8:E8"/>
    <mergeCell ref="B10:E10"/>
    <mergeCell ref="B12:E12"/>
    <mergeCell ref="B14:E14"/>
    <mergeCell ref="M25:M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E26E3AE79E34A95DD4B9BC328329F" ma:contentTypeVersion="7" ma:contentTypeDescription="Crée un document." ma:contentTypeScope="" ma:versionID="01f10bb61ba06f8d4d9979e677a7f1af">
  <xsd:schema xmlns:xsd="http://www.w3.org/2001/XMLSchema" xmlns:xs="http://www.w3.org/2001/XMLSchema" xmlns:p="http://schemas.microsoft.com/office/2006/metadata/properties" xmlns:ns2="10b8ade4-c53e-4bbd-8fe1-873c4eba0399" targetNamespace="http://schemas.microsoft.com/office/2006/metadata/properties" ma:root="true" ma:fieldsID="617f4691bfaf29963b76a2658c8d8ca1" ns2:_="">
    <xsd:import namespace="10b8ade4-c53e-4bbd-8fe1-873c4eba03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8ade4-c53e-4bbd-8fe1-873c4eba0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08B3B4-4476-4609-A4E7-287AE42C5C97}"/>
</file>

<file path=customXml/itemProps2.xml><?xml version="1.0" encoding="utf-8"?>
<ds:datastoreItem xmlns:ds="http://schemas.openxmlformats.org/officeDocument/2006/customXml" ds:itemID="{244D4243-AB1B-446A-BA3A-C969644C4373}"/>
</file>

<file path=customXml/itemProps3.xml><?xml version="1.0" encoding="utf-8"?>
<ds:datastoreItem xmlns:ds="http://schemas.openxmlformats.org/officeDocument/2006/customXml" ds:itemID="{D4D72AB6-D895-41AE-B4F6-77467793F8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NOTICE</vt:lpstr>
      <vt:lpstr>DECLARATION</vt:lpstr>
      <vt:lpstr>CP1 </vt:lpstr>
      <vt:lpstr>2 ANS</vt:lpstr>
      <vt:lpstr>2 ANS +1 AN COVID</vt:lpstr>
      <vt:lpstr>2 ANS + 2 ANS COVID</vt:lpstr>
      <vt:lpstr>3 ANS</vt:lpstr>
      <vt:lpstr>3 ANS + 1 AN COVID</vt:lpstr>
      <vt:lpstr>4 ANS</vt:lpstr>
    </vt:vector>
  </TitlesOfParts>
  <Company>Bpifrance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Stéphanie NILSVANG</dc:creator>
  <cp:lastModifiedBy>Reda DIENG</cp:lastModifiedBy>
  <cp:lastPrinted>2024-01-11T08:12:09Z</cp:lastPrinted>
  <dcterms:created xsi:type="dcterms:W3CDTF">2022-09-09T12:11:59Z</dcterms:created>
  <dcterms:modified xsi:type="dcterms:W3CDTF">2024-10-02T08:09:05Z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6615553-48f4-466c-a66f-a3bb9a6459c5_Enabled">
    <vt:lpwstr>true</vt:lpwstr>
  </property>
  <property fmtid="{D5CDD505-2E9C-101B-9397-08002B2CF9AE}" pid="3" name="MSIP_Label_26615553-48f4-466c-a66f-a3bb9a6459c5_SetDate">
    <vt:lpwstr>2023-08-04T08:57:24Z</vt:lpwstr>
  </property>
  <property fmtid="{D5CDD505-2E9C-101B-9397-08002B2CF9AE}" pid="4" name="MSIP_Label_26615553-48f4-466c-a66f-a3bb9a6459c5_Method">
    <vt:lpwstr>Standard</vt:lpwstr>
  </property>
  <property fmtid="{D5CDD505-2E9C-101B-9397-08002B2CF9AE}" pid="5" name="MSIP_Label_26615553-48f4-466c-a66f-a3bb9a6459c5_Name">
    <vt:lpwstr>C1 - Interne</vt:lpwstr>
  </property>
  <property fmtid="{D5CDD505-2E9C-101B-9397-08002B2CF9AE}" pid="6" name="MSIP_Label_26615553-48f4-466c-a66f-a3bb9a6459c5_SiteId">
    <vt:lpwstr>1fbeb981-82a8-4cd1-8a51-a83806530676</vt:lpwstr>
  </property>
  <property fmtid="{D5CDD505-2E9C-101B-9397-08002B2CF9AE}" pid="7" name="MSIP_Label_26615553-48f4-466c-a66f-a3bb9a6459c5_ActionId">
    <vt:lpwstr>6259e774-ad6b-4934-ba9d-d7c182365c63</vt:lpwstr>
  </property>
  <property fmtid="{D5CDD505-2E9C-101B-9397-08002B2CF9AE}" pid="8" name="MSIP_Label_26615553-48f4-466c-a66f-a3bb9a6459c5_ContentBits">
    <vt:lpwstr>0</vt:lpwstr>
  </property>
  <property fmtid="{D5CDD505-2E9C-101B-9397-08002B2CF9AE}" pid="9" name="ContentTypeId">
    <vt:lpwstr>0x0101006DAE26E3AE79E34A95DD4B9BC328329F</vt:lpwstr>
  </property>
</Properties>
</file>